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</author>
  </authors>
  <commentList>
    <comment ref="D89" authorId="0">
      <text>
        <r>
          <rPr>
            <b/>
            <sz val="9"/>
            <rFont val="Tahoma"/>
            <family val="2"/>
          </rPr>
          <t>netto</t>
        </r>
      </text>
    </comment>
  </commentList>
</comments>
</file>

<file path=xl/sharedStrings.xml><?xml version="1.0" encoding="utf-8"?>
<sst xmlns="http://schemas.openxmlformats.org/spreadsheetml/2006/main" count="139" uniqueCount="130">
  <si>
    <t>PŘÍJMY</t>
  </si>
  <si>
    <t>VÝDAJE</t>
  </si>
  <si>
    <t>Požární ochrana</t>
  </si>
  <si>
    <t xml:space="preserve">Zastupitelské orgány </t>
  </si>
  <si>
    <t xml:space="preserve">Celkem </t>
  </si>
  <si>
    <t xml:space="preserve">Činnost místní správy </t>
  </si>
  <si>
    <t>SKUTEČNOST</t>
  </si>
  <si>
    <t>Příjmy daňové a nedaňové</t>
  </si>
  <si>
    <t>SCHVÁLENÝ ROZPOČET</t>
  </si>
  <si>
    <t>UPRAVENÝ ROZPOČET</t>
  </si>
  <si>
    <t>Pojištění funkčně nespecifikované</t>
  </si>
  <si>
    <r>
      <t xml:space="preserve">SALDO PŘÍJMŮ A VÝDAJŮ </t>
    </r>
    <r>
      <rPr>
        <b/>
        <sz val="10"/>
        <rFont val="Arial"/>
        <family val="2"/>
      </rPr>
      <t>(+přebytek, -schodek)</t>
    </r>
  </si>
  <si>
    <t>- účelové</t>
  </si>
  <si>
    <t>- neúčelové</t>
  </si>
  <si>
    <t>bez ÚZ (souhrnný dotační vztah - výkon státní správy)</t>
  </si>
  <si>
    <t>Přijaté dotace</t>
  </si>
  <si>
    <t>Informace o majetku obce</t>
  </si>
  <si>
    <t>Zde jsou uvedeny základní informace. Účetní sestavy a závěrečná zpráva o inventarizaci jsou k dispozici na OÚ.</t>
  </si>
  <si>
    <t>ROZVAHA</t>
  </si>
  <si>
    <t>Název</t>
  </si>
  <si>
    <t>Změna stavu</t>
  </si>
  <si>
    <t>Dlouhodobý nehmotný majetek</t>
  </si>
  <si>
    <t>Dlouhodobý hmotný majetek</t>
  </si>
  <si>
    <t>Dlouhodobý finanční majetek</t>
  </si>
  <si>
    <t>Zásoby</t>
  </si>
  <si>
    <t>Výsledek hospodaření</t>
  </si>
  <si>
    <t>Dlouhodobé závazky</t>
  </si>
  <si>
    <t>Krátkodobé závazky</t>
  </si>
  <si>
    <t>AKTIVA CELKEM</t>
  </si>
  <si>
    <t>PASIVA CELKEM</t>
  </si>
  <si>
    <t>V KČ</t>
  </si>
  <si>
    <t>Zůstatky na bankovních účtech obce</t>
  </si>
  <si>
    <t>Dlouhodobé pohledávky</t>
  </si>
  <si>
    <t>Krátkodobé pohledávky</t>
  </si>
  <si>
    <t>Krátkodobý finanční majetek</t>
  </si>
  <si>
    <t xml:space="preserve">Jmění účetní jednotky </t>
  </si>
  <si>
    <t>Fondy účetní jednotky</t>
  </si>
  <si>
    <t>Sestavil: David Hrdlička – starosta</t>
  </si>
  <si>
    <t>POSKYTNUTO</t>
  </si>
  <si>
    <t>VYČERPÁNO</t>
  </si>
  <si>
    <t>Pohřebnictví</t>
  </si>
  <si>
    <t>Provoz veřejné silniční dopravy</t>
  </si>
  <si>
    <t>Sběr a svoz komunálního odpadu</t>
  </si>
  <si>
    <t>Sběr a svoz ostatních odpadů</t>
  </si>
  <si>
    <t>Odvádění a čištění odpadních vod a nakládání s kaly</t>
  </si>
  <si>
    <t xml:space="preserve">Základní školy </t>
  </si>
  <si>
    <t>Činnosti knihovnické</t>
  </si>
  <si>
    <t>Ostatní záležitosti kultury</t>
  </si>
  <si>
    <t>Ostatní tělovýchovná činnost</t>
  </si>
  <si>
    <t>Využití volného času dětí a mládeže</t>
  </si>
  <si>
    <t>Ostatní zájmová činnost a rekreace</t>
  </si>
  <si>
    <t>Veřejné osvětlení</t>
  </si>
  <si>
    <t>Územní plánování</t>
  </si>
  <si>
    <t>Územní rozvoj</t>
  </si>
  <si>
    <t>Sběr a svoz nebezpečných odpadů</t>
  </si>
  <si>
    <t>Sběr a svoz komunálních odpadů</t>
  </si>
  <si>
    <t>Péče o vzhled obcí a veřejnou zeleň</t>
  </si>
  <si>
    <t>Činnost místní správy</t>
  </si>
  <si>
    <t>Obecné výdaje z finančních operací</t>
  </si>
  <si>
    <t>Obecné příjmy z finančních operací</t>
  </si>
  <si>
    <t>Ostatní finannční operace</t>
  </si>
  <si>
    <t>Silnice</t>
  </si>
  <si>
    <t>Ostatní záležitosti pozemních komunikací</t>
  </si>
  <si>
    <t>Bezpečnost silničního provozu</t>
  </si>
  <si>
    <t>Pitná voda</t>
  </si>
  <si>
    <t>Rozhlas a televize</t>
  </si>
  <si>
    <t>Přílohy</t>
  </si>
  <si>
    <t>Všechny přílohy jsou k nahlédnutí na Obecním úřadu.</t>
  </si>
  <si>
    <t>Z přírůstků majetku obce např.:</t>
  </si>
  <si>
    <t>Vnitřní obchod</t>
  </si>
  <si>
    <t>Ozdrav.hosp.zvířat,pol.a spec.plodin</t>
  </si>
  <si>
    <t>Základní školy</t>
  </si>
  <si>
    <t>Komunální služby a územní rozvoj j.n.</t>
  </si>
  <si>
    <t>Ochrana obyvatelstva</t>
  </si>
  <si>
    <t>Bezpečnost a veřejný pořádek</t>
  </si>
  <si>
    <t>Komunální služby a územní rozvoj</t>
  </si>
  <si>
    <t>Ostatní ochrana půdy</t>
  </si>
  <si>
    <t>Ost.záležitosti v silniční dopravě</t>
  </si>
  <si>
    <t>Předškolní zařízení</t>
  </si>
  <si>
    <t>Ost záležitosti kultury</t>
  </si>
  <si>
    <t>Finanční vypořádání minulých let</t>
  </si>
  <si>
    <t xml:space="preserve">Vyvěšeno: </t>
  </si>
  <si>
    <t xml:space="preserve">Sejmuto:   </t>
  </si>
  <si>
    <t>příspěvek v roce 2014)</t>
  </si>
  <si>
    <t xml:space="preserve">ÚZ 13234 - přísp na mzdy na VPP (na mzdy za 11+12/2013 </t>
  </si>
  <si>
    <t>Závěr ze zprávy o výsledku přezkoumání hospodaření obce za rok 2014</t>
  </si>
  <si>
    <t>Výkaz FIN 2-12M k 31.12.2014 v členění dle rozpočtové skladby, Rozvaha, Výkaz zisků a ztrát, Příloha</t>
  </si>
  <si>
    <t>Závěrečná zpráva o výsledku přezkoumání hospodaření obce za rok 2014</t>
  </si>
  <si>
    <t>Stav k 1.1.2014</t>
  </si>
  <si>
    <t>Stav k 31.12.2014</t>
  </si>
  <si>
    <t>- ČS (k 31.12.2014)</t>
  </si>
  <si>
    <t>- ČNB (k 31.12.2014)</t>
  </si>
  <si>
    <t>- ČS (k 31.12.2014) - Rekonstrukce míst.komunikací</t>
  </si>
  <si>
    <t>Závěrečný účet obce Úžice za rok 2014</t>
  </si>
  <si>
    <t>Náklady z hlavní činnosti celkem</t>
  </si>
  <si>
    <t>Výnosy z hlavní činnosti celkem</t>
  </si>
  <si>
    <t>Hospodářský výsledek z hlavní činnosti</t>
  </si>
  <si>
    <r>
      <t>H</t>
    </r>
    <r>
      <rPr>
        <b/>
        <u val="single"/>
        <sz val="14"/>
        <rFont val="Calibri"/>
        <family val="2"/>
      </rPr>
      <t>ospodaření příspěvkové organizace ZMŠ Úžice k 31.12.2014</t>
    </r>
  </si>
  <si>
    <t xml:space="preserve">ÚZ 14004 - JSDH </t>
  </si>
  <si>
    <t>ÚZ 17928 - Hraj si s námi</t>
  </si>
  <si>
    <t>ÚZ 98187 - Volby do zastupitelstev ÚSC</t>
  </si>
  <si>
    <t>ÚZ 98348 - Volby do Evropského parlamentu</t>
  </si>
  <si>
    <t>Záležitosti bydlení, komun.sl.a územní rozvoj</t>
  </si>
  <si>
    <t>Volby do zastupitelstev ÚSC</t>
  </si>
  <si>
    <t>Volby do Evropského parlamentu</t>
  </si>
  <si>
    <t>Hospodaření obce Úžice skončilo v roce 2014 ve schodku - 753 tis. Kč.</t>
  </si>
  <si>
    <t>Dětské hřiště Úžice (areál ZMŠ)</t>
  </si>
  <si>
    <t>Úžice - VO ul. Školní, Nádražní od čp.123-158, Kralupská čp. 95-43</t>
  </si>
  <si>
    <t>Obnova místních komunikací - ul. Spojovací, ul. Jarní</t>
  </si>
  <si>
    <t>Garáž</t>
  </si>
  <si>
    <t>Rekonstrukce pohostinství</t>
  </si>
  <si>
    <t>Landmark 190 - venkovní odpadkový koš, modrá - u OÚ</t>
  </si>
  <si>
    <t>Luxusní interiérový stojan - dřevěný (trojramenný)</t>
  </si>
  <si>
    <t>Svítilna PELI XP,GA1457</t>
  </si>
  <si>
    <t>PC sestava I-BOX FORCE 2108</t>
  </si>
  <si>
    <t>Expresso KRUPS KP1108 Dolce Gusto</t>
  </si>
  <si>
    <t>Nokia 108</t>
  </si>
  <si>
    <t>Konvice Professor CZ235BX</t>
  </si>
  <si>
    <t>Postřikovač 15 Gallon</t>
  </si>
  <si>
    <t>Počítač HP Pro 3500 Micro Tower - sekretářka</t>
  </si>
  <si>
    <t>Mobil SONY + příslušenství</t>
  </si>
  <si>
    <t>Kotoučová pila</t>
  </si>
  <si>
    <t>Topidlo propanbutan</t>
  </si>
  <si>
    <t>Pozemek - st.419</t>
  </si>
  <si>
    <t>Pozemek - p.č.59/11</t>
  </si>
  <si>
    <t>Nedokončená investice - Rekonstrukce místních komunikací</t>
  </si>
  <si>
    <t>Nedokončená investice - Pozemky Netřeba</t>
  </si>
  <si>
    <t>Nedokončená investice - Chodníky Úžice</t>
  </si>
  <si>
    <t>Nedokončená investice - Chodníky Kopeč, Netřeba</t>
  </si>
  <si>
    <t>Nebyly zjištěny chyby a nedostatky, kromě chyb a nedostatků zjištěných pří dílčím přezkoumání, které již byly napraveny.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</si>
</sst>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u val="single"/>
      <sz val="12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b/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32" borderId="0" xfId="0" applyFont="1" applyFill="1" applyBorder="1" applyAlignment="1">
      <alignment/>
    </xf>
    <xf numFmtId="3" fontId="3" fillId="32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32" borderId="18" xfId="0" applyFont="1" applyFill="1" applyBorder="1" applyAlignment="1">
      <alignment wrapText="1"/>
    </xf>
    <xf numFmtId="0" fontId="1" fillId="32" borderId="19" xfId="0" applyFont="1" applyFill="1" applyBorder="1" applyAlignment="1">
      <alignment horizontal="center" wrapText="1"/>
    </xf>
    <xf numFmtId="0" fontId="1" fillId="32" borderId="20" xfId="0" applyFont="1" applyFill="1" applyBorder="1" applyAlignment="1">
      <alignment horizontal="center" wrapText="1"/>
    </xf>
    <xf numFmtId="0" fontId="1" fillId="32" borderId="21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/>
    </xf>
    <xf numFmtId="3" fontId="1" fillId="32" borderId="20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3" fontId="0" fillId="0" borderId="22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/>
    </xf>
    <xf numFmtId="4" fontId="0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23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25" xfId="0" applyFont="1" applyFill="1" applyBorder="1" applyAlignment="1">
      <alignment/>
    </xf>
    <xf numFmtId="0" fontId="4" fillId="0" borderId="23" xfId="0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32" borderId="23" xfId="0" applyFont="1" applyFill="1" applyBorder="1" applyAlignment="1">
      <alignment/>
    </xf>
    <xf numFmtId="3" fontId="3" fillId="32" borderId="23" xfId="0" applyNumberFormat="1" applyFont="1" applyFill="1" applyBorder="1" applyAlignment="1">
      <alignment/>
    </xf>
    <xf numFmtId="0" fontId="3" fillId="32" borderId="26" xfId="0" applyFont="1" applyFill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4" fontId="4" fillId="0" borderId="23" xfId="0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11" fillId="0" borderId="23" xfId="0" applyNumberFormat="1" applyFont="1" applyBorder="1" applyAlignment="1">
      <alignment horizontal="left" vertical="center"/>
    </xf>
    <xf numFmtId="4" fontId="11" fillId="0" borderId="23" xfId="0" applyNumberFormat="1" applyFont="1" applyBorder="1" applyAlignment="1">
      <alignment horizontal="right" vertical="center"/>
    </xf>
    <xf numFmtId="4" fontId="11" fillId="0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9" fontId="0" fillId="0" borderId="23" xfId="0" applyNumberFormat="1" applyFill="1" applyBorder="1" applyAlignment="1">
      <alignment horizontal="left"/>
    </xf>
    <xf numFmtId="4" fontId="0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 horizontal="left"/>
    </xf>
    <xf numFmtId="4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ont="1" applyBorder="1" applyAlignment="1">
      <alignment/>
    </xf>
    <xf numFmtId="0" fontId="1" fillId="0" borderId="23" xfId="0" applyFont="1" applyFill="1" applyBorder="1" applyAlignment="1">
      <alignment horizontal="left"/>
    </xf>
    <xf numFmtId="4" fontId="1" fillId="0" borderId="23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B50" sqref="B50"/>
    </sheetView>
  </sheetViews>
  <sheetFormatPr defaultColWidth="9.140625" defaultRowHeight="12.75"/>
  <cols>
    <col min="1" max="1" width="6.421875" style="0" bestFit="1" customWidth="1"/>
    <col min="2" max="2" width="59.57421875" style="0" customWidth="1"/>
    <col min="3" max="3" width="18.7109375" style="0" customWidth="1"/>
    <col min="4" max="4" width="16.00390625" style="0" customWidth="1"/>
    <col min="5" max="5" width="17.7109375" style="0" bestFit="1" customWidth="1"/>
  </cols>
  <sheetData>
    <row r="1" spans="1:5" ht="23.25">
      <c r="A1" s="45" t="s">
        <v>93</v>
      </c>
      <c r="B1" s="45"/>
      <c r="C1" s="45"/>
      <c r="D1" s="45"/>
      <c r="E1" s="45"/>
    </row>
    <row r="2" ht="9" customHeight="1"/>
    <row r="3" spans="1:5" ht="32.25" thickBot="1">
      <c r="A3" s="2"/>
      <c r="B3" s="2"/>
      <c r="C3" s="53" t="s">
        <v>8</v>
      </c>
      <c r="D3" s="53" t="s">
        <v>9</v>
      </c>
      <c r="E3" s="53" t="s">
        <v>6</v>
      </c>
    </row>
    <row r="4" spans="1:5" ht="15.75">
      <c r="A4" s="1"/>
      <c r="B4" s="52" t="s">
        <v>0</v>
      </c>
      <c r="C4" s="54"/>
      <c r="D4" s="54"/>
      <c r="E4" s="48"/>
    </row>
    <row r="5" spans="1:5" ht="15.75">
      <c r="A5" s="48">
        <v>0</v>
      </c>
      <c r="B5" s="48" t="s">
        <v>7</v>
      </c>
      <c r="C5" s="49">
        <v>11708000</v>
      </c>
      <c r="D5" s="49">
        <v>17193005.71</v>
      </c>
      <c r="E5" s="49">
        <f>18544961.27-1352000</f>
        <v>17192961.27</v>
      </c>
    </row>
    <row r="6" spans="1:5" ht="15.75">
      <c r="A6" s="48">
        <v>2141</v>
      </c>
      <c r="B6" s="48" t="s">
        <v>69</v>
      </c>
      <c r="C6" s="49">
        <v>5000</v>
      </c>
      <c r="D6" s="49">
        <v>1000</v>
      </c>
      <c r="E6" s="49">
        <v>890</v>
      </c>
    </row>
    <row r="7" spans="1:5" ht="15.75">
      <c r="A7" s="48">
        <v>2310</v>
      </c>
      <c r="B7" s="48" t="s">
        <v>64</v>
      </c>
      <c r="C7" s="49">
        <v>0</v>
      </c>
      <c r="D7" s="49">
        <v>1000</v>
      </c>
      <c r="E7" s="49">
        <v>600</v>
      </c>
    </row>
    <row r="8" spans="1:5" ht="15.75">
      <c r="A8" s="48">
        <v>2321</v>
      </c>
      <c r="B8" s="48" t="s">
        <v>44</v>
      </c>
      <c r="C8" s="49">
        <v>465000</v>
      </c>
      <c r="D8" s="49">
        <v>179000</v>
      </c>
      <c r="E8" s="49">
        <v>178468</v>
      </c>
    </row>
    <row r="9" spans="1:5" ht="15.75" hidden="1">
      <c r="A9" s="48">
        <v>3113</v>
      </c>
      <c r="B9" s="48" t="s">
        <v>71</v>
      </c>
      <c r="C9" s="49"/>
      <c r="D9" s="49"/>
      <c r="E9" s="49"/>
    </row>
    <row r="10" spans="1:5" ht="15.75" hidden="1">
      <c r="A10" s="48">
        <v>3631</v>
      </c>
      <c r="B10" s="48" t="s">
        <v>51</v>
      </c>
      <c r="C10" s="49"/>
      <c r="D10" s="49"/>
      <c r="E10" s="49"/>
    </row>
    <row r="11" spans="1:5" ht="15.75">
      <c r="A11" s="48">
        <v>3632</v>
      </c>
      <c r="B11" s="48" t="s">
        <v>40</v>
      </c>
      <c r="C11" s="49">
        <v>6000</v>
      </c>
      <c r="D11" s="49">
        <v>6000</v>
      </c>
      <c r="E11" s="49">
        <v>5670</v>
      </c>
    </row>
    <row r="12" spans="1:5" ht="15.75">
      <c r="A12" s="48">
        <v>3635</v>
      </c>
      <c r="B12" s="48" t="s">
        <v>52</v>
      </c>
      <c r="C12" s="49">
        <v>50000</v>
      </c>
      <c r="D12" s="49">
        <v>168600</v>
      </c>
      <c r="E12" s="49">
        <v>168500</v>
      </c>
    </row>
    <row r="13" spans="1:5" ht="15.75" hidden="1">
      <c r="A13" s="48">
        <v>3639</v>
      </c>
      <c r="B13" s="48" t="s">
        <v>75</v>
      </c>
      <c r="C13" s="49"/>
      <c r="D13" s="49"/>
      <c r="E13" s="49"/>
    </row>
    <row r="14" spans="1:5" ht="15.75">
      <c r="A14" s="48">
        <v>3722</v>
      </c>
      <c r="B14" s="48" t="s">
        <v>42</v>
      </c>
      <c r="C14" s="49">
        <v>27000</v>
      </c>
      <c r="D14" s="49">
        <v>22000</v>
      </c>
      <c r="E14" s="49">
        <v>21840</v>
      </c>
    </row>
    <row r="15" spans="1:5" ht="15.75">
      <c r="A15" s="48">
        <v>3723</v>
      </c>
      <c r="B15" s="48" t="s">
        <v>43</v>
      </c>
      <c r="C15" s="49">
        <v>180000</v>
      </c>
      <c r="D15" s="49">
        <v>214500</v>
      </c>
      <c r="E15" s="49">
        <v>214130.3</v>
      </c>
    </row>
    <row r="16" spans="1:5" ht="15.75" hidden="1">
      <c r="A16" s="48">
        <v>3739</v>
      </c>
      <c r="B16" s="48" t="s">
        <v>76</v>
      </c>
      <c r="C16" s="49"/>
      <c r="D16" s="49"/>
      <c r="E16" s="49"/>
    </row>
    <row r="17" spans="1:5" ht="15.75">
      <c r="A17" s="48">
        <v>3745</v>
      </c>
      <c r="B17" s="48" t="s">
        <v>56</v>
      </c>
      <c r="C17" s="49">
        <v>5000</v>
      </c>
      <c r="D17" s="49">
        <v>500</v>
      </c>
      <c r="E17" s="49">
        <v>500</v>
      </c>
    </row>
    <row r="18" spans="1:5" ht="15.75">
      <c r="A18" s="48">
        <v>6171</v>
      </c>
      <c r="B18" s="48" t="s">
        <v>5</v>
      </c>
      <c r="C18" s="49">
        <v>267000</v>
      </c>
      <c r="D18" s="49">
        <v>296000</v>
      </c>
      <c r="E18" s="49">
        <v>295737.3</v>
      </c>
    </row>
    <row r="19" spans="1:5" ht="15.75">
      <c r="A19" s="48">
        <v>6310</v>
      </c>
      <c r="B19" s="48" t="s">
        <v>59</v>
      </c>
      <c r="C19" s="49">
        <v>43000</v>
      </c>
      <c r="D19" s="49">
        <v>82500</v>
      </c>
      <c r="E19" s="49">
        <v>82069.26</v>
      </c>
    </row>
    <row r="20" spans="1:5" ht="15.75">
      <c r="A20" s="48"/>
      <c r="B20" s="50" t="s">
        <v>4</v>
      </c>
      <c r="C20" s="51">
        <f>SUM(C5:C19)</f>
        <v>12756000</v>
      </c>
      <c r="D20" s="51">
        <f>SUM(D5:D19)</f>
        <v>18164105.71</v>
      </c>
      <c r="E20" s="51">
        <f>SUM(E5:E19)</f>
        <v>18161366.130000003</v>
      </c>
    </row>
    <row r="21" spans="1:5" ht="15.75" thickBot="1">
      <c r="A21" s="2"/>
      <c r="B21" s="2"/>
      <c r="C21" s="2"/>
      <c r="D21" s="2"/>
      <c r="E21" s="2"/>
    </row>
    <row r="22" spans="1:5" ht="15.75">
      <c r="A22" s="1"/>
      <c r="B22" s="47" t="s">
        <v>1</v>
      </c>
      <c r="C22" s="3"/>
      <c r="D22" s="3"/>
      <c r="E22" s="2"/>
    </row>
    <row r="23" spans="1:5" ht="15.75">
      <c r="A23" s="48">
        <v>1014</v>
      </c>
      <c r="B23" s="48" t="s">
        <v>70</v>
      </c>
      <c r="C23" s="49">
        <v>2000</v>
      </c>
      <c r="D23" s="49">
        <v>22000</v>
      </c>
      <c r="E23" s="49">
        <v>22000</v>
      </c>
    </row>
    <row r="24" spans="1:5" ht="15.75" hidden="1">
      <c r="A24" s="48">
        <v>2141</v>
      </c>
      <c r="B24" s="48" t="s">
        <v>69</v>
      </c>
      <c r="C24" s="49"/>
      <c r="D24" s="49"/>
      <c r="E24" s="49"/>
    </row>
    <row r="25" spans="1:5" ht="15.75">
      <c r="A25" s="48">
        <v>2212</v>
      </c>
      <c r="B25" s="48" t="s">
        <v>61</v>
      </c>
      <c r="C25" s="49">
        <v>3164000</v>
      </c>
      <c r="D25" s="49">
        <v>6800000</v>
      </c>
      <c r="E25" s="49">
        <v>6799425</v>
      </c>
    </row>
    <row r="26" spans="1:5" ht="15.75">
      <c r="A26" s="48">
        <v>2219</v>
      </c>
      <c r="B26" s="48" t="s">
        <v>62</v>
      </c>
      <c r="C26" s="49">
        <v>30000</v>
      </c>
      <c r="D26" s="49">
        <v>1446000</v>
      </c>
      <c r="E26" s="49">
        <v>1445582</v>
      </c>
    </row>
    <row r="27" spans="1:5" ht="15.75">
      <c r="A27" s="48">
        <v>2221</v>
      </c>
      <c r="B27" s="48" t="s">
        <v>41</v>
      </c>
      <c r="C27" s="49">
        <v>118000</v>
      </c>
      <c r="D27" s="49">
        <v>120000</v>
      </c>
      <c r="E27" s="49">
        <v>117355.31</v>
      </c>
    </row>
    <row r="28" spans="1:5" ht="15.75">
      <c r="A28" s="48">
        <v>2223</v>
      </c>
      <c r="B28" s="48" t="s">
        <v>63</v>
      </c>
      <c r="C28" s="49">
        <v>10000</v>
      </c>
      <c r="D28" s="49">
        <v>4000</v>
      </c>
      <c r="E28" s="49">
        <v>3950.65</v>
      </c>
    </row>
    <row r="29" spans="1:5" ht="15.75">
      <c r="A29" s="48">
        <v>2229</v>
      </c>
      <c r="B29" s="48" t="s">
        <v>77</v>
      </c>
      <c r="C29" s="49">
        <v>100000</v>
      </c>
      <c r="D29" s="49">
        <v>25500</v>
      </c>
      <c r="E29" s="49">
        <v>25240.6</v>
      </c>
    </row>
    <row r="30" spans="1:5" ht="15.75">
      <c r="A30" s="48">
        <v>2310</v>
      </c>
      <c r="B30" s="48" t="s">
        <v>64</v>
      </c>
      <c r="C30" s="49">
        <v>5000</v>
      </c>
      <c r="D30" s="49">
        <v>500</v>
      </c>
      <c r="E30" s="49">
        <v>152</v>
      </c>
    </row>
    <row r="31" spans="1:5" ht="15.75">
      <c r="A31" s="48">
        <v>2321</v>
      </c>
      <c r="B31" s="48" t="s">
        <v>44</v>
      </c>
      <c r="C31" s="49">
        <v>116000</v>
      </c>
      <c r="D31" s="49">
        <v>116000</v>
      </c>
      <c r="E31" s="49">
        <v>107406.5</v>
      </c>
    </row>
    <row r="32" spans="1:5" ht="15.75">
      <c r="A32" s="48">
        <v>3111</v>
      </c>
      <c r="B32" s="48" t="s">
        <v>78</v>
      </c>
      <c r="C32" s="49">
        <v>70000</v>
      </c>
      <c r="D32" s="49">
        <v>0</v>
      </c>
      <c r="E32" s="49">
        <v>0</v>
      </c>
    </row>
    <row r="33" spans="1:5" ht="15.75">
      <c r="A33" s="48">
        <v>3113</v>
      </c>
      <c r="B33" s="48" t="s">
        <v>45</v>
      </c>
      <c r="C33" s="49">
        <v>765710</v>
      </c>
      <c r="D33" s="49">
        <v>677600</v>
      </c>
      <c r="E33" s="49">
        <v>677299</v>
      </c>
    </row>
    <row r="34" spans="1:5" ht="15.75">
      <c r="A34" s="48">
        <v>3314</v>
      </c>
      <c r="B34" s="48" t="s">
        <v>46</v>
      </c>
      <c r="C34" s="49">
        <v>8000</v>
      </c>
      <c r="D34" s="49">
        <v>6000</v>
      </c>
      <c r="E34" s="49">
        <v>5132</v>
      </c>
    </row>
    <row r="35" spans="1:5" ht="15.75">
      <c r="A35" s="48">
        <v>3319</v>
      </c>
      <c r="B35" s="48" t="s">
        <v>79</v>
      </c>
      <c r="C35" s="49">
        <v>25000</v>
      </c>
      <c r="D35" s="49">
        <v>0</v>
      </c>
      <c r="E35" s="49">
        <v>0</v>
      </c>
    </row>
    <row r="36" spans="1:5" ht="15.75">
      <c r="A36" s="48">
        <v>3341</v>
      </c>
      <c r="B36" s="48" t="s">
        <v>65</v>
      </c>
      <c r="C36" s="49">
        <v>11000</v>
      </c>
      <c r="D36" s="49">
        <v>4000</v>
      </c>
      <c r="E36" s="49">
        <v>3340</v>
      </c>
    </row>
    <row r="37" spans="1:5" ht="15.75">
      <c r="A37" s="48">
        <v>3399</v>
      </c>
      <c r="B37" s="48" t="s">
        <v>47</v>
      </c>
      <c r="C37" s="49">
        <v>42000</v>
      </c>
      <c r="D37" s="49">
        <v>42000</v>
      </c>
      <c r="E37" s="49">
        <v>37938.07</v>
      </c>
    </row>
    <row r="38" spans="1:5" ht="15.75">
      <c r="A38" s="48">
        <v>3419</v>
      </c>
      <c r="B38" s="48" t="s">
        <v>48</v>
      </c>
      <c r="C38" s="49">
        <v>60000</v>
      </c>
      <c r="D38" s="49">
        <v>60500</v>
      </c>
      <c r="E38" s="49">
        <v>60483</v>
      </c>
    </row>
    <row r="39" spans="1:5" ht="15.75">
      <c r="A39" s="48">
        <v>3421</v>
      </c>
      <c r="B39" s="48" t="s">
        <v>49</v>
      </c>
      <c r="C39" s="49">
        <v>39000</v>
      </c>
      <c r="D39" s="49">
        <v>55500</v>
      </c>
      <c r="E39" s="49">
        <v>55149.53</v>
      </c>
    </row>
    <row r="40" spans="1:5" ht="15.75">
      <c r="A40" s="48">
        <v>3429</v>
      </c>
      <c r="B40" s="48" t="s">
        <v>50</v>
      </c>
      <c r="C40" s="49">
        <v>15000</v>
      </c>
      <c r="D40" s="49">
        <v>15000</v>
      </c>
      <c r="E40" s="49">
        <v>15000</v>
      </c>
    </row>
    <row r="41" spans="1:5" ht="15.75">
      <c r="A41" s="48">
        <v>3631</v>
      </c>
      <c r="B41" s="48" t="s">
        <v>51</v>
      </c>
      <c r="C41" s="49">
        <v>280000</v>
      </c>
      <c r="D41" s="49">
        <v>505000</v>
      </c>
      <c r="E41" s="49">
        <v>504661</v>
      </c>
    </row>
    <row r="42" spans="1:5" ht="15.75">
      <c r="A42" s="48">
        <v>3632</v>
      </c>
      <c r="B42" s="48" t="s">
        <v>40</v>
      </c>
      <c r="C42" s="49">
        <v>22000</v>
      </c>
      <c r="D42" s="49">
        <v>16000</v>
      </c>
      <c r="E42" s="49">
        <v>15298</v>
      </c>
    </row>
    <row r="43" spans="1:5" ht="15.75">
      <c r="A43" s="48">
        <v>3635</v>
      </c>
      <c r="B43" s="48" t="s">
        <v>52</v>
      </c>
      <c r="C43" s="49">
        <v>0</v>
      </c>
      <c r="D43" s="49">
        <v>36300</v>
      </c>
      <c r="E43" s="49">
        <v>36300</v>
      </c>
    </row>
    <row r="44" spans="1:5" ht="15.75">
      <c r="A44" s="48">
        <v>3636</v>
      </c>
      <c r="B44" s="48" t="s">
        <v>53</v>
      </c>
      <c r="C44" s="49">
        <v>30000</v>
      </c>
      <c r="D44" s="49">
        <v>114000</v>
      </c>
      <c r="E44" s="49">
        <v>113256</v>
      </c>
    </row>
    <row r="45" spans="1:5" ht="15.75">
      <c r="A45" s="48">
        <v>3639</v>
      </c>
      <c r="B45" s="48" t="s">
        <v>72</v>
      </c>
      <c r="C45" s="49">
        <v>1817500</v>
      </c>
      <c r="D45" s="49">
        <v>2000500</v>
      </c>
      <c r="E45" s="49">
        <v>2000192</v>
      </c>
    </row>
    <row r="46" spans="1:5" ht="15.75">
      <c r="A46" s="48">
        <v>3699</v>
      </c>
      <c r="B46" s="48" t="s">
        <v>102</v>
      </c>
      <c r="C46" s="49">
        <v>0</v>
      </c>
      <c r="D46" s="49">
        <v>621878</v>
      </c>
      <c r="E46" s="49">
        <v>621154</v>
      </c>
    </row>
    <row r="47" spans="1:5" ht="15.75">
      <c r="A47" s="48">
        <v>3721</v>
      </c>
      <c r="B47" s="48" t="s">
        <v>54</v>
      </c>
      <c r="C47" s="49">
        <v>15000</v>
      </c>
      <c r="D47" s="49">
        <v>25000</v>
      </c>
      <c r="E47" s="49">
        <v>24589</v>
      </c>
    </row>
    <row r="48" spans="1:5" ht="15.75">
      <c r="A48" s="48">
        <v>3722</v>
      </c>
      <c r="B48" s="48" t="s">
        <v>55</v>
      </c>
      <c r="C48" s="49">
        <v>815000</v>
      </c>
      <c r="D48" s="49">
        <v>790000</v>
      </c>
      <c r="E48" s="49">
        <v>788089</v>
      </c>
    </row>
    <row r="49" spans="1:5" ht="15.75">
      <c r="A49" s="48">
        <v>3723</v>
      </c>
      <c r="B49" s="48" t="s">
        <v>43</v>
      </c>
      <c r="C49" s="49">
        <v>35000</v>
      </c>
      <c r="D49" s="49">
        <v>35000</v>
      </c>
      <c r="E49" s="49">
        <v>32536</v>
      </c>
    </row>
    <row r="50" spans="1:5" ht="15.75">
      <c r="A50" s="48">
        <v>3745</v>
      </c>
      <c r="B50" s="48" t="s">
        <v>56</v>
      </c>
      <c r="C50" s="49">
        <v>1014000</v>
      </c>
      <c r="D50" s="49">
        <v>915005</v>
      </c>
      <c r="E50" s="49">
        <v>910567.22</v>
      </c>
    </row>
    <row r="51" spans="1:5" ht="15.75">
      <c r="A51" s="48">
        <v>5212</v>
      </c>
      <c r="B51" s="48" t="s">
        <v>73</v>
      </c>
      <c r="C51" s="49">
        <v>1000</v>
      </c>
      <c r="D51" s="49">
        <v>1000</v>
      </c>
      <c r="E51" s="49">
        <v>0</v>
      </c>
    </row>
    <row r="52" spans="1:5" ht="15.75">
      <c r="A52" s="48">
        <v>5311</v>
      </c>
      <c r="B52" s="48" t="s">
        <v>74</v>
      </c>
      <c r="C52" s="49">
        <v>273000</v>
      </c>
      <c r="D52" s="49">
        <v>273000</v>
      </c>
      <c r="E52" s="49">
        <v>272400</v>
      </c>
    </row>
    <row r="53" spans="1:5" ht="15.75">
      <c r="A53" s="48">
        <v>5512</v>
      </c>
      <c r="B53" s="48" t="s">
        <v>2</v>
      </c>
      <c r="C53" s="49">
        <v>228000</v>
      </c>
      <c r="D53" s="49">
        <v>183000</v>
      </c>
      <c r="E53" s="49">
        <v>182705.44</v>
      </c>
    </row>
    <row r="54" spans="1:5" ht="15.75">
      <c r="A54" s="48">
        <v>6112</v>
      </c>
      <c r="B54" s="48" t="s">
        <v>3</v>
      </c>
      <c r="C54" s="49">
        <v>967000</v>
      </c>
      <c r="D54" s="49">
        <v>875000</v>
      </c>
      <c r="E54" s="49">
        <v>874633.59</v>
      </c>
    </row>
    <row r="55" spans="1:5" ht="15.75">
      <c r="A55" s="48">
        <v>6115</v>
      </c>
      <c r="B55" s="48" t="s">
        <v>103</v>
      </c>
      <c r="C55" s="49">
        <v>0</v>
      </c>
      <c r="D55" s="49">
        <v>15558.8</v>
      </c>
      <c r="E55" s="49">
        <v>15558.5</v>
      </c>
    </row>
    <row r="56" spans="1:5" ht="15.75">
      <c r="A56" s="48">
        <v>6117</v>
      </c>
      <c r="B56" s="48" t="s">
        <v>104</v>
      </c>
      <c r="C56" s="49">
        <v>0</v>
      </c>
      <c r="D56" s="49">
        <v>15266</v>
      </c>
      <c r="E56" s="49">
        <v>15266</v>
      </c>
    </row>
    <row r="57" spans="1:5" ht="15.75">
      <c r="A57" s="48">
        <v>6171</v>
      </c>
      <c r="B57" s="48" t="s">
        <v>57</v>
      </c>
      <c r="C57" s="49">
        <v>2577790</v>
      </c>
      <c r="D57" s="49">
        <v>2927450</v>
      </c>
      <c r="E57" s="49">
        <v>2927330.26</v>
      </c>
    </row>
    <row r="58" spans="1:5" ht="15.75">
      <c r="A58" s="48">
        <v>6310</v>
      </c>
      <c r="B58" s="48" t="s">
        <v>58</v>
      </c>
      <c r="C58" s="49">
        <v>10000</v>
      </c>
      <c r="D58" s="49">
        <v>10500</v>
      </c>
      <c r="E58" s="49">
        <v>10199.9</v>
      </c>
    </row>
    <row r="59" spans="1:5" ht="15.75">
      <c r="A59" s="48">
        <v>6320</v>
      </c>
      <c r="B59" s="48" t="s">
        <v>10</v>
      </c>
      <c r="C59" s="49">
        <v>90000</v>
      </c>
      <c r="D59" s="49">
        <v>91500</v>
      </c>
      <c r="E59" s="49">
        <v>91218</v>
      </c>
    </row>
    <row r="60" spans="1:5" ht="15.75">
      <c r="A60" s="48">
        <v>6399</v>
      </c>
      <c r="B60" s="48" t="s">
        <v>60</v>
      </c>
      <c r="C60" s="49">
        <v>0</v>
      </c>
      <c r="D60" s="49">
        <v>100505</v>
      </c>
      <c r="E60" s="49">
        <v>100505</v>
      </c>
    </row>
    <row r="61" spans="1:5" ht="15.75">
      <c r="A61" s="48">
        <v>6402</v>
      </c>
      <c r="B61" s="48" t="s">
        <v>80</v>
      </c>
      <c r="C61" s="49">
        <v>0</v>
      </c>
      <c r="D61" s="49">
        <v>2270</v>
      </c>
      <c r="E61" s="49">
        <v>2270</v>
      </c>
    </row>
    <row r="62" spans="1:5" ht="15.75">
      <c r="A62" s="48"/>
      <c r="B62" s="50" t="s">
        <v>4</v>
      </c>
      <c r="C62" s="51">
        <f>SUM(C23:C61)</f>
        <v>12756000</v>
      </c>
      <c r="D62" s="51">
        <f>SUM(D23:D61)</f>
        <v>18948332.8</v>
      </c>
      <c r="E62" s="51">
        <f>SUM(E23:E61)</f>
        <v>18914182.57</v>
      </c>
    </row>
    <row r="63" spans="1:5" ht="9.75" customHeight="1">
      <c r="A63" s="2"/>
      <c r="B63" s="2"/>
      <c r="C63" s="2"/>
      <c r="D63" s="2"/>
      <c r="E63" s="2"/>
    </row>
    <row r="64" spans="1:5" ht="15.75">
      <c r="A64" s="2"/>
      <c r="B64" s="4" t="s">
        <v>11</v>
      </c>
      <c r="C64" s="5">
        <f>C20-C62</f>
        <v>0</v>
      </c>
      <c r="D64" s="5">
        <f>D20-D62</f>
        <v>-784227.0899999999</v>
      </c>
      <c r="E64" s="5">
        <f>E20-E62</f>
        <v>-752816.4399999976</v>
      </c>
    </row>
    <row r="65" spans="1:5" ht="12" customHeight="1">
      <c r="A65" s="2"/>
      <c r="B65" s="8"/>
      <c r="C65" s="9"/>
      <c r="D65" s="9"/>
      <c r="E65" s="9"/>
    </row>
    <row r="66" spans="1:5" ht="15.75">
      <c r="A66" s="2"/>
      <c r="B66" s="10" t="s">
        <v>105</v>
      </c>
      <c r="C66" s="9"/>
      <c r="D66" s="9"/>
      <c r="E66" s="9"/>
    </row>
    <row r="67" spans="1:5" ht="15.75">
      <c r="A67" s="2"/>
      <c r="B67" s="28"/>
      <c r="C67" s="9"/>
      <c r="D67" s="9"/>
      <c r="E67" s="9"/>
    </row>
    <row r="68" spans="1:5" ht="15.75">
      <c r="A68" s="2"/>
      <c r="B68" s="7" t="s">
        <v>15</v>
      </c>
      <c r="C68" s="2"/>
      <c r="D68" s="2"/>
      <c r="E68" s="2"/>
    </row>
    <row r="69" spans="1:5" ht="15.75">
      <c r="A69" s="2"/>
      <c r="B69" s="55" t="s">
        <v>12</v>
      </c>
      <c r="C69" s="56" t="s">
        <v>38</v>
      </c>
      <c r="D69" s="56" t="s">
        <v>39</v>
      </c>
      <c r="E69" s="29"/>
    </row>
    <row r="70" spans="1:5" ht="15">
      <c r="A70" s="2"/>
      <c r="B70" s="55" t="s">
        <v>98</v>
      </c>
      <c r="C70" s="57">
        <v>4900</v>
      </c>
      <c r="D70" s="57">
        <v>3700</v>
      </c>
      <c r="E70" s="3"/>
    </row>
    <row r="71" spans="1:5" ht="15">
      <c r="A71" s="2"/>
      <c r="B71" s="55" t="s">
        <v>99</v>
      </c>
      <c r="C71" s="57">
        <v>399614</v>
      </c>
      <c r="D71" s="57">
        <v>399614</v>
      </c>
      <c r="E71" s="3"/>
    </row>
    <row r="72" spans="1:5" ht="15">
      <c r="A72" s="2"/>
      <c r="B72" s="55" t="s">
        <v>100</v>
      </c>
      <c r="C72" s="57">
        <f>D72+3241.2</f>
        <v>18800</v>
      </c>
      <c r="D72" s="57">
        <v>15558.8</v>
      </c>
      <c r="E72" s="3"/>
    </row>
    <row r="73" spans="1:5" ht="15">
      <c r="A73" s="2"/>
      <c r="B73" s="55" t="s">
        <v>84</v>
      </c>
      <c r="C73" s="58">
        <v>17482</v>
      </c>
      <c r="D73" s="58">
        <v>17482</v>
      </c>
      <c r="E73" s="3"/>
    </row>
    <row r="74" spans="1:5" ht="15">
      <c r="A74" s="2"/>
      <c r="B74" s="55" t="s">
        <v>83</v>
      </c>
      <c r="C74" s="59"/>
      <c r="D74" s="59"/>
      <c r="E74" s="3"/>
    </row>
    <row r="75" spans="1:5" ht="15">
      <c r="A75" s="2"/>
      <c r="B75" s="48" t="s">
        <v>101</v>
      </c>
      <c r="C75" s="57">
        <v>17800</v>
      </c>
      <c r="D75" s="57">
        <v>15266</v>
      </c>
      <c r="E75" s="3"/>
    </row>
    <row r="76" spans="1:5" ht="15">
      <c r="A76" s="2"/>
      <c r="B76" s="48"/>
      <c r="C76" s="48"/>
      <c r="D76" s="48"/>
      <c r="E76" s="3"/>
    </row>
    <row r="77" spans="1:5" ht="15">
      <c r="A77" s="2"/>
      <c r="B77" s="55" t="s">
        <v>13</v>
      </c>
      <c r="C77" s="48"/>
      <c r="D77" s="48"/>
      <c r="E77" s="3"/>
    </row>
    <row r="78" spans="1:5" ht="15">
      <c r="A78" s="2"/>
      <c r="B78" s="48" t="s">
        <v>14</v>
      </c>
      <c r="C78" s="57">
        <v>134100</v>
      </c>
      <c r="D78" s="57">
        <v>134100</v>
      </c>
      <c r="E78" s="3"/>
    </row>
    <row r="79" spans="1:5" ht="15">
      <c r="A79" s="2"/>
      <c r="B79" s="2"/>
      <c r="C79" s="2"/>
      <c r="D79" s="2"/>
      <c r="E79" s="3"/>
    </row>
    <row r="80" spans="1:5" ht="15.75">
      <c r="A80" s="2"/>
      <c r="B80" s="7" t="s">
        <v>31</v>
      </c>
      <c r="C80" s="2"/>
      <c r="D80" s="2"/>
      <c r="E80" s="3"/>
    </row>
    <row r="81" spans="1:5" ht="15">
      <c r="A81" s="2"/>
      <c r="B81" s="55" t="s">
        <v>90</v>
      </c>
      <c r="C81" s="48"/>
      <c r="D81" s="57">
        <v>7690810.8</v>
      </c>
      <c r="E81" s="3"/>
    </row>
    <row r="82" spans="1:5" ht="15.75">
      <c r="A82" s="2"/>
      <c r="B82" s="55" t="s">
        <v>92</v>
      </c>
      <c r="C82" s="60"/>
      <c r="D82" s="57">
        <v>9397.4</v>
      </c>
      <c r="E82" s="3"/>
    </row>
    <row r="83" spans="1:5" ht="15.75">
      <c r="A83" s="2"/>
      <c r="B83" s="55" t="s">
        <v>91</v>
      </c>
      <c r="C83" s="60"/>
      <c r="D83" s="57">
        <v>218146.21</v>
      </c>
      <c r="E83" s="3"/>
    </row>
    <row r="84" spans="1:5" ht="15">
      <c r="A84" s="2"/>
      <c r="B84" s="6"/>
      <c r="C84" s="2"/>
      <c r="D84" s="2"/>
      <c r="E84" s="3"/>
    </row>
    <row r="85" spans="1:5" ht="15.75">
      <c r="A85" s="2"/>
      <c r="B85" s="11" t="s">
        <v>16</v>
      </c>
      <c r="C85" s="2"/>
      <c r="D85" s="2"/>
      <c r="E85" s="3"/>
    </row>
    <row r="86" spans="1:5" ht="15">
      <c r="A86" s="2"/>
      <c r="B86" s="2" t="s">
        <v>17</v>
      </c>
      <c r="C86" s="2"/>
      <c r="D86" s="2"/>
      <c r="E86" s="3"/>
    </row>
    <row r="87" spans="1:5" ht="15.75">
      <c r="A87" s="2"/>
      <c r="B87" s="46" t="s">
        <v>18</v>
      </c>
      <c r="C87" s="46"/>
      <c r="D87" s="46"/>
      <c r="E87" s="46"/>
    </row>
    <row r="88" spans="1:5" ht="15.75" thickBot="1">
      <c r="A88" s="2"/>
      <c r="B88" s="44" t="s">
        <v>30</v>
      </c>
      <c r="C88" s="44"/>
      <c r="D88" s="44"/>
      <c r="E88" s="44"/>
    </row>
    <row r="89" spans="1:5" ht="16.5" customHeight="1" thickBot="1">
      <c r="A89" s="2"/>
      <c r="B89" s="20" t="s">
        <v>19</v>
      </c>
      <c r="C89" s="21" t="s">
        <v>88</v>
      </c>
      <c r="D89" s="22" t="s">
        <v>89</v>
      </c>
      <c r="E89" s="23" t="s">
        <v>20</v>
      </c>
    </row>
    <row r="90" spans="1:5" ht="15">
      <c r="A90" s="2"/>
      <c r="B90" s="12" t="s">
        <v>21</v>
      </c>
      <c r="C90" s="13">
        <v>3130061</v>
      </c>
      <c r="D90" s="13">
        <v>3106702</v>
      </c>
      <c r="E90" s="14">
        <f aca="true" t="shared" si="0" ref="E90:E96">D90-C90</f>
        <v>-23359</v>
      </c>
    </row>
    <row r="91" spans="1:5" ht="15">
      <c r="A91" s="2"/>
      <c r="B91" s="15" t="s">
        <v>22</v>
      </c>
      <c r="C91" s="16">
        <v>75955252</v>
      </c>
      <c r="D91" s="16">
        <v>86152436.73</v>
      </c>
      <c r="E91" s="17">
        <f t="shared" si="0"/>
        <v>10197184.730000004</v>
      </c>
    </row>
    <row r="92" spans="1:5" ht="15">
      <c r="A92" s="2"/>
      <c r="B92" s="18" t="s">
        <v>23</v>
      </c>
      <c r="C92" s="16">
        <v>4043000</v>
      </c>
      <c r="D92" s="16">
        <v>4043000</v>
      </c>
      <c r="E92" s="17">
        <f t="shared" si="0"/>
        <v>0</v>
      </c>
    </row>
    <row r="93" spans="1:5" ht="15">
      <c r="A93" s="2"/>
      <c r="B93" s="15" t="s">
        <v>24</v>
      </c>
      <c r="C93" s="16">
        <v>143859</v>
      </c>
      <c r="D93" s="16">
        <v>125552</v>
      </c>
      <c r="E93" s="17">
        <f t="shared" si="0"/>
        <v>-18307</v>
      </c>
    </row>
    <row r="94" spans="1:5" ht="15">
      <c r="A94" s="2"/>
      <c r="B94" s="18" t="s">
        <v>33</v>
      </c>
      <c r="C94" s="16">
        <v>599356</v>
      </c>
      <c r="D94" s="16">
        <v>877244.36</v>
      </c>
      <c r="E94" s="17">
        <f t="shared" si="0"/>
        <v>277888.36</v>
      </c>
    </row>
    <row r="95" spans="1:5" ht="15">
      <c r="A95" s="2"/>
      <c r="B95" s="15" t="s">
        <v>32</v>
      </c>
      <c r="C95" s="16">
        <v>0</v>
      </c>
      <c r="D95" s="16">
        <v>0</v>
      </c>
      <c r="E95" s="17">
        <f t="shared" si="0"/>
        <v>0</v>
      </c>
    </row>
    <row r="96" spans="1:5" ht="15.75" thickBot="1">
      <c r="A96" s="2"/>
      <c r="B96" s="18" t="s">
        <v>34</v>
      </c>
      <c r="C96" s="16">
        <v>8653999</v>
      </c>
      <c r="D96" s="16">
        <v>7927001.73</v>
      </c>
      <c r="E96" s="17">
        <f t="shared" si="0"/>
        <v>-726997.2699999996</v>
      </c>
    </row>
    <row r="97" spans="1:5" ht="15.75" thickBot="1">
      <c r="A97" s="2"/>
      <c r="B97" s="24" t="s">
        <v>28</v>
      </c>
      <c r="C97" s="25">
        <f>SUM(C90:C96)</f>
        <v>92525527</v>
      </c>
      <c r="D97" s="25">
        <f>SUM(D90:D96)</f>
        <v>102231936.82000001</v>
      </c>
      <c r="E97" s="26">
        <f>+D97-C97</f>
        <v>9706409.820000008</v>
      </c>
    </row>
    <row r="98" spans="1:5" ht="15">
      <c r="A98" s="2"/>
      <c r="B98" s="19" t="s">
        <v>35</v>
      </c>
      <c r="C98" s="13">
        <v>69674870</v>
      </c>
      <c r="D98" s="13">
        <v>69991376.36</v>
      </c>
      <c r="E98" s="14">
        <f>D98-C98</f>
        <v>316506.3599999994</v>
      </c>
    </row>
    <row r="99" spans="1:5" ht="15">
      <c r="A99" s="2"/>
      <c r="B99" s="18" t="s">
        <v>36</v>
      </c>
      <c r="C99" s="16">
        <v>0</v>
      </c>
      <c r="D99" s="16">
        <v>0</v>
      </c>
      <c r="E99" s="17">
        <f>D99-C99</f>
        <v>0</v>
      </c>
    </row>
    <row r="100" spans="1:5" ht="15">
      <c r="A100" s="2"/>
      <c r="B100" s="18" t="s">
        <v>25</v>
      </c>
      <c r="C100" s="16">
        <v>22085975</v>
      </c>
      <c r="D100" s="16">
        <v>30417932.03</v>
      </c>
      <c r="E100" s="17">
        <f>D100-C100</f>
        <v>8331957.030000001</v>
      </c>
    </row>
    <row r="101" spans="1:5" ht="15">
      <c r="A101" s="2"/>
      <c r="B101" s="18" t="s">
        <v>26</v>
      </c>
      <c r="C101" s="39">
        <v>0</v>
      </c>
      <c r="D101" s="27">
        <v>0</v>
      </c>
      <c r="E101" s="17">
        <f>D101-C101</f>
        <v>0</v>
      </c>
    </row>
    <row r="102" spans="1:5" ht="15.75" thickBot="1">
      <c r="A102" s="2"/>
      <c r="B102" s="15" t="s">
        <v>27</v>
      </c>
      <c r="C102" s="42">
        <v>764682</v>
      </c>
      <c r="D102" s="27">
        <v>1822628.43</v>
      </c>
      <c r="E102" s="17">
        <f>D102-C102</f>
        <v>1057946.43</v>
      </c>
    </row>
    <row r="103" spans="1:5" ht="16.5" thickBot="1">
      <c r="A103" s="2"/>
      <c r="B103" s="24" t="s">
        <v>29</v>
      </c>
      <c r="C103" s="25">
        <f>SUM(C98:C102)</f>
        <v>92525527</v>
      </c>
      <c r="D103" s="25">
        <f>SUM(D98:D102)</f>
        <v>102231936.82000001</v>
      </c>
      <c r="E103" s="26">
        <f>+D103-C103</f>
        <v>9706409.820000008</v>
      </c>
    </row>
    <row r="104" spans="1:5" ht="15">
      <c r="A104" s="2"/>
      <c r="B104" s="6"/>
      <c r="C104" s="2"/>
      <c r="D104" s="3"/>
      <c r="E104" s="3"/>
    </row>
    <row r="105" spans="1:5" ht="15">
      <c r="A105" s="2"/>
      <c r="B105" s="32" t="s">
        <v>68</v>
      </c>
      <c r="C105" s="2"/>
      <c r="D105" s="3"/>
      <c r="E105" s="3"/>
    </row>
    <row r="106" spans="1:5" ht="15">
      <c r="A106" s="2"/>
      <c r="B106" s="61" t="s">
        <v>106</v>
      </c>
      <c r="C106" s="62">
        <v>621154</v>
      </c>
      <c r="D106" s="3"/>
      <c r="E106" s="3"/>
    </row>
    <row r="107" spans="1:5" ht="15">
      <c r="A107" s="2"/>
      <c r="B107" s="61" t="s">
        <v>107</v>
      </c>
      <c r="C107" s="63">
        <v>624594</v>
      </c>
      <c r="D107" s="3"/>
      <c r="E107" s="3"/>
    </row>
    <row r="108" spans="1:5" ht="15">
      <c r="A108" s="2"/>
      <c r="B108" s="61" t="s">
        <v>108</v>
      </c>
      <c r="C108" s="63">
        <v>6672435</v>
      </c>
      <c r="D108" s="3"/>
      <c r="E108" s="3"/>
    </row>
    <row r="109" spans="1:5" ht="15">
      <c r="A109" s="2"/>
      <c r="B109" s="61" t="s">
        <v>109</v>
      </c>
      <c r="C109" s="63">
        <v>400000</v>
      </c>
      <c r="D109" s="3"/>
      <c r="E109" s="3"/>
    </row>
    <row r="110" spans="1:5" ht="15">
      <c r="A110" s="2"/>
      <c r="B110" s="61" t="s">
        <v>110</v>
      </c>
      <c r="C110" s="63">
        <v>568440</v>
      </c>
      <c r="D110" s="3"/>
      <c r="E110" s="3"/>
    </row>
    <row r="111" spans="1:5" ht="15">
      <c r="A111" s="2"/>
      <c r="B111" s="61"/>
      <c r="C111" s="63"/>
      <c r="D111" s="3"/>
      <c r="E111" s="3"/>
    </row>
    <row r="112" spans="1:5" ht="15">
      <c r="A112" s="2"/>
      <c r="B112" s="64" t="s">
        <v>121</v>
      </c>
      <c r="C112" s="65">
        <v>1999</v>
      </c>
      <c r="D112" s="3"/>
      <c r="E112" s="3"/>
    </row>
    <row r="113" spans="1:5" ht="15">
      <c r="A113" s="2"/>
      <c r="B113" s="64" t="s">
        <v>122</v>
      </c>
      <c r="C113" s="65">
        <v>3290</v>
      </c>
      <c r="D113" s="3"/>
      <c r="E113" s="3"/>
    </row>
    <row r="114" spans="1:5" ht="15">
      <c r="A114" s="2"/>
      <c r="B114" s="64" t="s">
        <v>111</v>
      </c>
      <c r="C114" s="65">
        <v>12692.9</v>
      </c>
      <c r="D114" s="3"/>
      <c r="E114" s="3"/>
    </row>
    <row r="115" spans="1:5" ht="15">
      <c r="A115" s="2"/>
      <c r="B115" s="64" t="s">
        <v>120</v>
      </c>
      <c r="C115" s="65">
        <v>10371</v>
      </c>
      <c r="D115" s="3"/>
      <c r="E115" s="3"/>
    </row>
    <row r="116" spans="1:5" ht="15">
      <c r="A116" s="2"/>
      <c r="B116" s="64" t="s">
        <v>118</v>
      </c>
      <c r="C116" s="65">
        <v>7000</v>
      </c>
      <c r="D116" s="3"/>
      <c r="E116" s="3"/>
    </row>
    <row r="117" spans="1:5" ht="15">
      <c r="A117" s="2"/>
      <c r="B117" s="64" t="s">
        <v>119</v>
      </c>
      <c r="C117" s="65">
        <v>14790</v>
      </c>
      <c r="D117" s="3"/>
      <c r="E117" s="3"/>
    </row>
    <row r="118" spans="1:5" ht="15">
      <c r="A118" s="2"/>
      <c r="B118" s="64" t="s">
        <v>112</v>
      </c>
      <c r="C118" s="65">
        <v>10817</v>
      </c>
      <c r="D118" s="3"/>
      <c r="E118" s="3"/>
    </row>
    <row r="119" spans="1:5" ht="15">
      <c r="A119" s="2"/>
      <c r="B119" s="64" t="s">
        <v>113</v>
      </c>
      <c r="C119" s="65">
        <v>5592</v>
      </c>
      <c r="D119" s="3"/>
      <c r="E119" s="3"/>
    </row>
    <row r="120" spans="1:5" ht="15">
      <c r="A120" s="2"/>
      <c r="B120" s="64" t="s">
        <v>114</v>
      </c>
      <c r="C120" s="65">
        <v>18910</v>
      </c>
      <c r="D120" s="3"/>
      <c r="E120" s="3"/>
    </row>
    <row r="121" spans="1:5" ht="15">
      <c r="A121" s="2"/>
      <c r="B121" s="64" t="s">
        <v>115</v>
      </c>
      <c r="C121" s="65">
        <v>1999</v>
      </c>
      <c r="D121" s="3"/>
      <c r="E121" s="3"/>
    </row>
    <row r="122" spans="1:5" ht="15">
      <c r="A122" s="2"/>
      <c r="B122" s="66" t="s">
        <v>116</v>
      </c>
      <c r="C122" s="65">
        <v>677</v>
      </c>
      <c r="D122" s="3"/>
      <c r="E122" s="3"/>
    </row>
    <row r="123" spans="1:5" ht="15">
      <c r="A123" s="2"/>
      <c r="B123" s="66" t="s">
        <v>117</v>
      </c>
      <c r="C123" s="65">
        <v>399</v>
      </c>
      <c r="D123" s="3"/>
      <c r="E123" s="3"/>
    </row>
    <row r="124" spans="1:5" ht="15">
      <c r="A124" s="2"/>
      <c r="B124" s="64"/>
      <c r="C124" s="65"/>
      <c r="D124" s="3"/>
      <c r="E124" s="3"/>
    </row>
    <row r="125" spans="1:5" ht="15">
      <c r="A125" s="2"/>
      <c r="B125" s="67" t="s">
        <v>123</v>
      </c>
      <c r="C125" s="68">
        <v>77435</v>
      </c>
      <c r="D125" s="3"/>
      <c r="E125" s="3"/>
    </row>
    <row r="126" spans="1:5" ht="15">
      <c r="A126" s="2"/>
      <c r="B126" s="69" t="s">
        <v>124</v>
      </c>
      <c r="C126" s="70">
        <v>1522565</v>
      </c>
      <c r="D126" s="3"/>
      <c r="E126" s="3"/>
    </row>
    <row r="127" spans="1:5" ht="15">
      <c r="A127" s="2"/>
      <c r="B127" s="66"/>
      <c r="C127" s="65"/>
      <c r="D127" s="3"/>
      <c r="E127" s="3"/>
    </row>
    <row r="128" spans="1:5" ht="15">
      <c r="A128" s="2"/>
      <c r="B128" s="71" t="s">
        <v>125</v>
      </c>
      <c r="C128" s="70">
        <v>1444977</v>
      </c>
      <c r="D128" s="3"/>
      <c r="E128" s="3"/>
    </row>
    <row r="129" spans="1:5" ht="15">
      <c r="A129" s="2"/>
      <c r="B129" s="71" t="s">
        <v>126</v>
      </c>
      <c r="C129" s="70">
        <v>264869</v>
      </c>
      <c r="D129" s="3"/>
      <c r="E129" s="3"/>
    </row>
    <row r="130" spans="1:5" ht="15">
      <c r="A130" s="2"/>
      <c r="B130" s="71" t="s">
        <v>127</v>
      </c>
      <c r="C130" s="70">
        <v>84000</v>
      </c>
      <c r="D130" s="3"/>
      <c r="E130" s="3"/>
    </row>
    <row r="131" spans="1:5" ht="15">
      <c r="A131" s="2"/>
      <c r="B131" s="71" t="s">
        <v>128</v>
      </c>
      <c r="C131" s="70">
        <v>20000</v>
      </c>
      <c r="D131" s="3"/>
      <c r="E131" s="3"/>
    </row>
    <row r="132" spans="1:5" ht="15">
      <c r="A132" s="2"/>
      <c r="B132" s="41"/>
      <c r="C132" s="40"/>
      <c r="D132" s="3"/>
      <c r="E132" s="3"/>
    </row>
    <row r="133" spans="1:5" ht="15">
      <c r="A133" s="2"/>
      <c r="B133" s="38"/>
      <c r="C133" s="33"/>
      <c r="D133" s="3"/>
      <c r="E133" s="3"/>
    </row>
    <row r="134" spans="1:5" ht="15.75">
      <c r="A134" s="2"/>
      <c r="B134" s="34" t="s">
        <v>85</v>
      </c>
      <c r="C134" s="35"/>
      <c r="D134" s="35"/>
      <c r="E134" s="35"/>
    </row>
    <row r="135" spans="1:5" ht="15">
      <c r="A135" s="2"/>
      <c r="B135" s="36" t="s">
        <v>129</v>
      </c>
      <c r="C135" s="35"/>
      <c r="D135" s="35"/>
      <c r="E135" s="35"/>
    </row>
    <row r="136" ht="12.75">
      <c r="B136" s="36"/>
    </row>
    <row r="137" spans="2:3" ht="18.75">
      <c r="B137" s="34" t="s">
        <v>97</v>
      </c>
      <c r="C137" s="2"/>
    </row>
    <row r="138" spans="2:3" ht="15" customHeight="1">
      <c r="B138" s="71" t="s">
        <v>94</v>
      </c>
      <c r="C138" s="72">
        <v>5111970.47</v>
      </c>
    </row>
    <row r="139" spans="2:3" ht="15" customHeight="1">
      <c r="B139" s="71" t="s">
        <v>95</v>
      </c>
      <c r="C139" s="72">
        <v>5196319.25</v>
      </c>
    </row>
    <row r="140" spans="2:3" ht="15" customHeight="1">
      <c r="B140" s="73" t="s">
        <v>96</v>
      </c>
      <c r="C140" s="74">
        <f>C139-C138</f>
        <v>84348.78000000026</v>
      </c>
    </row>
    <row r="141" ht="12.75">
      <c r="B141" s="36"/>
    </row>
    <row r="142" ht="12.75">
      <c r="B142" s="36"/>
    </row>
    <row r="143" ht="15.75">
      <c r="B143" s="7" t="s">
        <v>66</v>
      </c>
    </row>
    <row r="144" spans="2:5" ht="15">
      <c r="B144" s="43" t="s">
        <v>86</v>
      </c>
      <c r="C144" s="43"/>
      <c r="D144" s="43"/>
      <c r="E144" s="43"/>
    </row>
    <row r="145" spans="2:5" ht="15">
      <c r="B145" s="43" t="s">
        <v>87</v>
      </c>
      <c r="C145" s="43"/>
      <c r="D145" s="43"/>
      <c r="E145" s="43"/>
    </row>
    <row r="146" spans="2:5" ht="15">
      <c r="B146" s="31"/>
      <c r="C146" s="31"/>
      <c r="D146" s="31"/>
      <c r="E146" s="31"/>
    </row>
    <row r="147" ht="15.75">
      <c r="B147" s="30"/>
    </row>
    <row r="148" ht="15.75">
      <c r="B148" s="1" t="s">
        <v>67</v>
      </c>
    </row>
    <row r="151" ht="15">
      <c r="B151" s="6" t="s">
        <v>37</v>
      </c>
    </row>
    <row r="152" ht="15">
      <c r="B152" s="6"/>
    </row>
    <row r="153" ht="15">
      <c r="B153" s="6"/>
    </row>
    <row r="154" ht="15">
      <c r="B154" s="37" t="s">
        <v>81</v>
      </c>
    </row>
    <row r="155" ht="15">
      <c r="B155" s="35" t="s">
        <v>82</v>
      </c>
    </row>
    <row r="156" ht="15">
      <c r="B156" s="6"/>
    </row>
    <row r="157" ht="15">
      <c r="B157" s="2"/>
    </row>
  </sheetData>
  <sheetProtection/>
  <mergeCells count="5">
    <mergeCell ref="B144:E144"/>
    <mergeCell ref="B145:E145"/>
    <mergeCell ref="B88:E88"/>
    <mergeCell ref="A1:E1"/>
    <mergeCell ref="B87:E87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Úžice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Jelínková</dc:creator>
  <cp:keywords/>
  <dc:description/>
  <cp:lastModifiedBy>irena</cp:lastModifiedBy>
  <cp:lastPrinted>2015-04-09T05:01:31Z</cp:lastPrinted>
  <dcterms:created xsi:type="dcterms:W3CDTF">2011-03-16T14:28:00Z</dcterms:created>
  <dcterms:modified xsi:type="dcterms:W3CDTF">2015-04-09T05:05:26Z</dcterms:modified>
  <cp:category/>
  <cp:version/>
  <cp:contentType/>
  <cp:contentStatus/>
</cp:coreProperties>
</file>