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60" windowHeight="9345" activeTab="0"/>
  </bookViews>
  <sheets>
    <sheet name="List1" sheetId="1" r:id="rId1"/>
    <sheet name="rozpočet podle škol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<sst xmlns="http://schemas.openxmlformats.org/spreadsheetml/2006/main" count="258" uniqueCount="168">
  <si>
    <t>Daňové příjmy</t>
  </si>
  <si>
    <t>Neinvestiční přijaté dotace</t>
  </si>
  <si>
    <t>Vodní hospodářství</t>
  </si>
  <si>
    <t>Celkem</t>
  </si>
  <si>
    <t>Daň z příjmů FO ze závislé činnosti</t>
  </si>
  <si>
    <t>PAR</t>
  </si>
  <si>
    <t>POL</t>
  </si>
  <si>
    <t>TEXT</t>
  </si>
  <si>
    <t>Daň z příjmů FO ze samostatné výdělečné činnosti</t>
  </si>
  <si>
    <t>Daň z příjmů FO z kapitálových výnosů</t>
  </si>
  <si>
    <t>Daň z příjmů PO</t>
  </si>
  <si>
    <t>DPH</t>
  </si>
  <si>
    <t>Poplatek za likvidaci komunálního odpadu</t>
  </si>
  <si>
    <t>Poplatek ze psů</t>
  </si>
  <si>
    <t>Poplatek za provozování VHP</t>
  </si>
  <si>
    <t>Odvod výtěžku z provozování loterií</t>
  </si>
  <si>
    <t>Správní poplatek</t>
  </si>
  <si>
    <t>Daň z nemovitosti</t>
  </si>
  <si>
    <t>Nein.př.dot.ze SR  v rámci souhrnného dot.vztahu</t>
  </si>
  <si>
    <t>Neinvestiční přijaté dotace od obcí</t>
  </si>
  <si>
    <t>Příjmy z poskytuvání služeb a výrobků (smluvní vztah)</t>
  </si>
  <si>
    <t>Příjmy z poskytování služeb a výrobků (smluvní vztah)</t>
  </si>
  <si>
    <t>PITNÁ VODA- celkem</t>
  </si>
  <si>
    <t>ODVÁDĚNÍ A ČIŠTĚNÍ ODPADNÍCH VOD- celkem</t>
  </si>
  <si>
    <t>Pohřebnictví</t>
  </si>
  <si>
    <t>celkem</t>
  </si>
  <si>
    <t>Nakládání s odpady</t>
  </si>
  <si>
    <t>SBĚR A SVOZ KOMUNÁLNÍCH ODPADŮ - celkem</t>
  </si>
  <si>
    <t>SBĚR A SVOZ OSTATNÍCH ODPADŮ - celkem</t>
  </si>
  <si>
    <t>Činnost místní správy</t>
  </si>
  <si>
    <t>Příjmy z prodeje zboží (již zakoupeného za účelem prodeje)</t>
  </si>
  <si>
    <t>Příjmy z pronájmu ost.nemovitostí a jejich částí</t>
  </si>
  <si>
    <t>Obecné příjmy z finančních operací</t>
  </si>
  <si>
    <t>Příjmy z úroků</t>
  </si>
  <si>
    <t xml:space="preserve">CELKOVÉ PŘÍJMY </t>
  </si>
  <si>
    <t>Výdaje strana 1</t>
  </si>
  <si>
    <t>Výdaje na dopravní územní obslužnost</t>
  </si>
  <si>
    <t>PROVOZ VEŘEJNÉ SILNIČNÍ DOPRAVY - celkem</t>
  </si>
  <si>
    <t>Ostatní osobní výdaje (Dohody o provedení práce)</t>
  </si>
  <si>
    <t>Nákup materiálu jinde nezařazen</t>
  </si>
  <si>
    <t>Elektrická energie</t>
  </si>
  <si>
    <t>Nákup ostatních služeb</t>
  </si>
  <si>
    <t>Opravy a udržování</t>
  </si>
  <si>
    <t>Vzdělávání</t>
  </si>
  <si>
    <t>Opravy a udžování</t>
  </si>
  <si>
    <t>Neinvestiční dotace obcím</t>
  </si>
  <si>
    <t>Neinvestiční příspěvky zřízeným Příspěvkovým organizacím</t>
  </si>
  <si>
    <t>ZÁKLADNÍ ŠKOLY - celkem</t>
  </si>
  <si>
    <t>Kultura</t>
  </si>
  <si>
    <t>ČINNOSTI KNIHOVNICKÉ - celkem</t>
  </si>
  <si>
    <t>Pohoštění</t>
  </si>
  <si>
    <t>Věcné dary</t>
  </si>
  <si>
    <t>SBOR PRO OBČANSKÉ ZÁLEŽITOSTI - celkem</t>
  </si>
  <si>
    <t>OSTATNÍ ZÁLEŽITOSTI KULTURY - celkem</t>
  </si>
  <si>
    <t>Tělovýchova</t>
  </si>
  <si>
    <t>OSTATNÍ TĚLOVÝCHOVNÁ ČINNOST - celkem</t>
  </si>
  <si>
    <t>Komunální služby a územní rozvoj</t>
  </si>
  <si>
    <t>VEŘEJNÉ OSVĚTLENÍ - celkem</t>
  </si>
  <si>
    <t>Konzultační, poradenské a právní služby</t>
  </si>
  <si>
    <t>ÚZEMNÍ PLÁNOVÁNÍ - celkem</t>
  </si>
  <si>
    <t>POHŘEBNICTVÍ - celkem</t>
  </si>
  <si>
    <t>SBĚR A ODVOZ NEBEZPEČNÝCH ODPADŮ - celkem</t>
  </si>
  <si>
    <t>Nákup služeb</t>
  </si>
  <si>
    <t>SBĚR A SVOZ KOMUNÁLNÍHO ODPADU - celkem</t>
  </si>
  <si>
    <t>SBĚR A ODVOZ OSTATNÍCH ODPADŮ</t>
  </si>
  <si>
    <t>Péče o vzhled obce a veřejnou zeleň</t>
  </si>
  <si>
    <t>Platy zaměstnancům v pracovním poměru</t>
  </si>
  <si>
    <t>Ostatní osobní výdaje (Dohoda o provedení práce)</t>
  </si>
  <si>
    <t>Sociální pojištění hrazené zaměstnavatelem</t>
  </si>
  <si>
    <t>Zdravotní pojištění hrazené zaměstnavatelem</t>
  </si>
  <si>
    <t>Ochranné pomůcky</t>
  </si>
  <si>
    <t>Prádlo. Oděv, obuv</t>
  </si>
  <si>
    <t>Drobný dlouhodobý hmotný majetek</t>
  </si>
  <si>
    <t>Nákup materiálu j.n.</t>
  </si>
  <si>
    <t>Pohonné hmoty a maziva</t>
  </si>
  <si>
    <t>PÉČE O VZHLED OBCE A VEŘEJNOU ZELEŇ - celkem</t>
  </si>
  <si>
    <t>Sociální dávky</t>
  </si>
  <si>
    <t>DÁVKY SOCIÁLNÍ PÉČE PRO STARÉ OBČANY - celkem</t>
  </si>
  <si>
    <t>Požární ochrana a integrovaný záchranný systém</t>
  </si>
  <si>
    <t>Ostatní platy (Refundace)</t>
  </si>
  <si>
    <t>Prádlo, oděv a obuv</t>
  </si>
  <si>
    <t>Knihy, učební pomůcky a tisk</t>
  </si>
  <si>
    <t>Studená voda</t>
  </si>
  <si>
    <t>Plyn</t>
  </si>
  <si>
    <t>Elektrichá energie</t>
  </si>
  <si>
    <t>Služby telekomunikací a radiokomunikací</t>
  </si>
  <si>
    <t>Služby školení a vzdělávání</t>
  </si>
  <si>
    <t>POŽÁRNÍ OCHRANA - DOBROVOLNÁ ČÁST - celkem</t>
  </si>
  <si>
    <t>Zastupitelé obce</t>
  </si>
  <si>
    <t>Ostatní platy (refundace)</t>
  </si>
  <si>
    <t>Odměny členům zastupitelstva obce</t>
  </si>
  <si>
    <t>Platy zaměstnanců v pracovním poměru</t>
  </si>
  <si>
    <t>Ostatní povinné poj.hrazené zaměstnavatelem</t>
  </si>
  <si>
    <t>Úroky vlastní</t>
  </si>
  <si>
    <t>Služby pošt</t>
  </si>
  <si>
    <t>Služby peněžních ústavů</t>
  </si>
  <si>
    <t>Programové vybavení</t>
  </si>
  <si>
    <t>Cestovné</t>
  </si>
  <si>
    <t>Poskytované zálohy vlastní pokladně</t>
  </si>
  <si>
    <t>Platby daní a poplatků</t>
  </si>
  <si>
    <t>Obecné výdaje z finančních operací</t>
  </si>
  <si>
    <t>Pojištění funkčně nespecifikované</t>
  </si>
  <si>
    <t>CELKOVÉ VÝDAJE</t>
  </si>
  <si>
    <t>Územní rozvoj</t>
  </si>
  <si>
    <t>Příjem z prodeje pozemků</t>
  </si>
  <si>
    <t>Přijaté nekapitálové příspěvky (EKO-KOM)</t>
  </si>
  <si>
    <t>Silniční doprava</t>
  </si>
  <si>
    <t>Pozemní komunikace</t>
  </si>
  <si>
    <t>SILNICE</t>
  </si>
  <si>
    <t>Dohody o provedení práce</t>
  </si>
  <si>
    <t>Služby telekomunikací</t>
  </si>
  <si>
    <t>DDHM</t>
  </si>
  <si>
    <t>Nákup materiáli j.n.</t>
  </si>
  <si>
    <t>Úhrada sankcí jiným rozpočtům</t>
  </si>
  <si>
    <t>Ostatní přijaté vratky transferů</t>
  </si>
  <si>
    <t>Budovy, stavby a haly</t>
  </si>
  <si>
    <t>PITNÁ VODA</t>
  </si>
  <si>
    <t>Ostatní pov.poj.placené zaměstnavatelem (k refundacím)</t>
  </si>
  <si>
    <t>Zájmová činnost a rekreace j.n.</t>
  </si>
  <si>
    <t>Nákup služeb j.n.</t>
  </si>
  <si>
    <t>Komunální služby a územní rozvoj j.n.</t>
  </si>
  <si>
    <t>Nákup zboží</t>
  </si>
  <si>
    <t>Pozemky</t>
  </si>
  <si>
    <t>NI trans.obyv.nemající povahu dotace ani daru</t>
  </si>
  <si>
    <t>Rozpočet obce Úžice na rok 2006</t>
  </si>
  <si>
    <t>Nákup služeb - koupě značek</t>
  </si>
  <si>
    <t>Neinvestiční dotace občanským sdružením (střecha)</t>
  </si>
  <si>
    <t>Výdaje strana 2</t>
  </si>
  <si>
    <t>Výdaje strana 3</t>
  </si>
  <si>
    <t>Výdaje strana 4</t>
  </si>
  <si>
    <t>Kč</t>
  </si>
  <si>
    <t>materiál</t>
  </si>
  <si>
    <t>kanc.potřeby</t>
  </si>
  <si>
    <t>čis.prostředky</t>
  </si>
  <si>
    <t>elektřina</t>
  </si>
  <si>
    <t>plyn</t>
  </si>
  <si>
    <t>vodné a stočné</t>
  </si>
  <si>
    <t>údržba a opravy</t>
  </si>
  <si>
    <t>ost.služby</t>
  </si>
  <si>
    <t>revize</t>
  </si>
  <si>
    <t>telefon</t>
  </si>
  <si>
    <t>účetní služby</t>
  </si>
  <si>
    <t>odpady</t>
  </si>
  <si>
    <t>poštovné</t>
  </si>
  <si>
    <t>bankovní polatky</t>
  </si>
  <si>
    <t>penále</t>
  </si>
  <si>
    <t>MŠ a ZŠ</t>
  </si>
  <si>
    <t>pož. 2006</t>
  </si>
  <si>
    <t>Nákup mat.j.n.</t>
  </si>
  <si>
    <t>Ostatní výdaje</t>
  </si>
  <si>
    <t>Nákup zboží za účelem dalšího prodeje</t>
  </si>
  <si>
    <t>Služby zpracování dat</t>
  </si>
  <si>
    <t>Přijaté nekapitálové příspěvky (stočné bytovky za rok 2005)</t>
  </si>
  <si>
    <t>Přijaté nekapitálové příspěvky (voda byt.za rok 2005)</t>
  </si>
  <si>
    <t>Přijaté nekapitálpvé příspěvky (telofonní hovory za rok 2005)</t>
  </si>
  <si>
    <t>Ostatní nedaňové příjmy j.n. (Raiffeseinka)</t>
  </si>
  <si>
    <t>ÚDRŽBA CHODNÍKŮ - celkem</t>
  </si>
  <si>
    <t xml:space="preserve">Neinvestiční dotace občanským sdružením </t>
  </si>
  <si>
    <t>dáno na pol.5222</t>
  </si>
  <si>
    <t>Nákup ostatních služeb (kan.přípojky)</t>
  </si>
  <si>
    <t>Nájemné a nájem s právem koupě (kopírka Monilta)</t>
  </si>
  <si>
    <t>Nákup majetkových podílů (Komanditní společnost - vklad)</t>
  </si>
  <si>
    <t>Služby peněžních ústavů (Stavební spoř. HYPO a ostatní poj.)</t>
  </si>
  <si>
    <t>Budovy a haly, stavby (dokumentace k aut.zast. a k trafu)</t>
  </si>
  <si>
    <t>Rozpočtový schodek je kryt z běžného účtu u ČS, a.s. Kralupy nad Vltavou.</t>
  </si>
  <si>
    <t>Schváleno FV dne 9. 3. 2006</t>
  </si>
  <si>
    <t>Vyvěšeno: 13. 3. 2006</t>
  </si>
  <si>
    <t>Sejmuto:   28. 3. 2006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</si>
</sst>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name val="Arial"/>
      <family val="2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Arial"/>
      <family val="2"/>
    </font>
    <font>
      <sz val="8"/>
      <name val="Arial"/>
      <family val="0"/>
    </font>
    <font>
      <u val="single"/>
      <sz val="12"/>
      <name val="Times New Roman"/>
      <family val="1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4" fontId="6" fillId="0" borderId="28" xfId="0" applyNumberFormat="1" applyFont="1" applyBorder="1" applyAlignment="1">
      <alignment/>
    </xf>
    <xf numFmtId="4" fontId="6" fillId="2" borderId="29" xfId="0" applyNumberFormat="1" applyFont="1" applyFill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" fontId="6" fillId="0" borderId="30" xfId="0" applyNumberFormat="1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6" fillId="2" borderId="3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4" fontId="6" fillId="0" borderId="29" xfId="0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" fontId="13" fillId="0" borderId="0" xfId="0" applyNumberFormat="1" applyFont="1" applyBorder="1" applyAlignment="1">
      <alignment/>
    </xf>
    <xf numFmtId="0" fontId="6" fillId="2" borderId="39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6" fillId="0" borderId="39" xfId="0" applyFont="1" applyBorder="1" applyAlignment="1">
      <alignment horizontal="left"/>
    </xf>
    <xf numFmtId="4" fontId="6" fillId="0" borderId="43" xfId="0" applyNumberFormat="1" applyFont="1" applyBorder="1" applyAlignment="1">
      <alignment/>
    </xf>
    <xf numFmtId="0" fontId="10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2" borderId="41" xfId="0" applyFont="1" applyFill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8" fillId="0" borderId="48" xfId="0" applyFont="1" applyBorder="1" applyAlignment="1">
      <alignment/>
    </xf>
    <xf numFmtId="4" fontId="6" fillId="0" borderId="49" xfId="0" applyNumberFormat="1" applyFont="1" applyBorder="1" applyAlignment="1">
      <alignment/>
    </xf>
    <xf numFmtId="4" fontId="13" fillId="0" borderId="50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7" fillId="0" borderId="52" xfId="0" applyNumberFormat="1" applyFont="1" applyBorder="1" applyAlignment="1">
      <alignment/>
    </xf>
    <xf numFmtId="4" fontId="5" fillId="0" borderId="51" xfId="0" applyNumberFormat="1" applyFont="1" applyBorder="1" applyAlignment="1">
      <alignment/>
    </xf>
    <xf numFmtId="0" fontId="8" fillId="0" borderId="43" xfId="0" applyFont="1" applyBorder="1" applyAlignment="1">
      <alignment/>
    </xf>
    <xf numFmtId="4" fontId="7" fillId="0" borderId="53" xfId="0" applyNumberFormat="1" applyFont="1" applyBorder="1" applyAlignment="1">
      <alignment/>
    </xf>
    <xf numFmtId="2" fontId="6" fillId="2" borderId="28" xfId="0" applyNumberFormat="1" applyFont="1" applyFill="1" applyBorder="1" applyAlignment="1">
      <alignment/>
    </xf>
    <xf numFmtId="2" fontId="6" fillId="0" borderId="30" xfId="0" applyNumberFormat="1" applyFont="1" applyBorder="1" applyAlignment="1">
      <alignment/>
    </xf>
    <xf numFmtId="4" fontId="7" fillId="0" borderId="54" xfId="0" applyNumberFormat="1" applyFont="1" applyBorder="1" applyAlignment="1">
      <alignment/>
    </xf>
    <xf numFmtId="0" fontId="7" fillId="0" borderId="36" xfId="0" applyFont="1" applyBorder="1" applyAlignment="1">
      <alignment horizontal="left"/>
    </xf>
    <xf numFmtId="4" fontId="7" fillId="0" borderId="55" xfId="0" applyNumberFormat="1" applyFont="1" applyBorder="1" applyAlignment="1">
      <alignment/>
    </xf>
    <xf numFmtId="0" fontId="7" fillId="0" borderId="25" xfId="0" applyFont="1" applyBorder="1" applyAlignment="1">
      <alignment horizontal="left"/>
    </xf>
    <xf numFmtId="0" fontId="6" fillId="0" borderId="51" xfId="0" applyFont="1" applyBorder="1" applyAlignment="1">
      <alignment horizontal="center"/>
    </xf>
    <xf numFmtId="2" fontId="6" fillId="0" borderId="51" xfId="0" applyNumberFormat="1" applyFont="1" applyBorder="1" applyAlignment="1">
      <alignment horizontal="right"/>
    </xf>
    <xf numFmtId="2" fontId="6" fillId="2" borderId="49" xfId="0" applyNumberFormat="1" applyFont="1" applyFill="1" applyBorder="1" applyAlignment="1">
      <alignment horizontal="right"/>
    </xf>
    <xf numFmtId="2" fontId="7" fillId="0" borderId="55" xfId="0" applyNumberFormat="1" applyFont="1" applyBorder="1" applyAlignment="1">
      <alignment horizontal="right"/>
    </xf>
    <xf numFmtId="2" fontId="6" fillId="2" borderId="56" xfId="0" applyNumberFormat="1" applyFont="1" applyFill="1" applyBorder="1" applyAlignment="1">
      <alignment horizontal="right"/>
    </xf>
    <xf numFmtId="2" fontId="8" fillId="0" borderId="51" xfId="0" applyNumberFormat="1" applyFont="1" applyBorder="1" applyAlignment="1">
      <alignment horizontal="right"/>
    </xf>
    <xf numFmtId="4" fontId="6" fillId="2" borderId="49" xfId="0" applyNumberFormat="1" applyFont="1" applyFill="1" applyBorder="1" applyAlignment="1">
      <alignment/>
    </xf>
    <xf numFmtId="4" fontId="5" fillId="0" borderId="55" xfId="0" applyNumberFormat="1" applyFont="1" applyBorder="1" applyAlignment="1">
      <alignment/>
    </xf>
    <xf numFmtId="4" fontId="5" fillId="0" borderId="52" xfId="0" applyNumberFormat="1" applyFont="1" applyBorder="1" applyAlignment="1">
      <alignment/>
    </xf>
    <xf numFmtId="4" fontId="6" fillId="0" borderId="57" xfId="0" applyNumberFormat="1" applyFont="1" applyBorder="1" applyAlignment="1">
      <alignment/>
    </xf>
    <xf numFmtId="2" fontId="6" fillId="2" borderId="57" xfId="0" applyNumberFormat="1" applyFont="1" applyFill="1" applyBorder="1" applyAlignment="1">
      <alignment horizontal="right"/>
    </xf>
    <xf numFmtId="4" fontId="6" fillId="2" borderId="57" xfId="0" applyNumberFormat="1" applyFont="1" applyFill="1" applyBorder="1" applyAlignment="1">
      <alignment/>
    </xf>
    <xf numFmtId="4" fontId="6" fillId="2" borderId="51" xfId="0" applyNumberFormat="1" applyFont="1" applyFill="1" applyBorder="1" applyAlignment="1">
      <alignment/>
    </xf>
    <xf numFmtId="2" fontId="6" fillId="2" borderId="49" xfId="0" applyNumberFormat="1" applyFont="1" applyFill="1" applyBorder="1" applyAlignment="1">
      <alignment/>
    </xf>
    <xf numFmtId="4" fontId="5" fillId="0" borderId="58" xfId="0" applyNumberFormat="1" applyFont="1" applyBorder="1" applyAlignment="1">
      <alignment/>
    </xf>
    <xf numFmtId="0" fontId="8" fillId="0" borderId="51" xfId="0" applyFont="1" applyBorder="1" applyAlignment="1">
      <alignment/>
    </xf>
    <xf numFmtId="4" fontId="6" fillId="0" borderId="51" xfId="0" applyNumberFormat="1" applyFont="1" applyBorder="1" applyAlignment="1">
      <alignment horizontal="right"/>
    </xf>
    <xf numFmtId="4" fontId="6" fillId="0" borderId="56" xfId="0" applyNumberFormat="1" applyFont="1" applyBorder="1" applyAlignment="1">
      <alignment/>
    </xf>
    <xf numFmtId="0" fontId="5" fillId="0" borderId="51" xfId="0" applyFont="1" applyBorder="1" applyAlignment="1">
      <alignment/>
    </xf>
    <xf numFmtId="0" fontId="7" fillId="0" borderId="22" xfId="0" applyFont="1" applyBorder="1" applyAlignment="1">
      <alignment horizontal="left"/>
    </xf>
    <xf numFmtId="4" fontId="6" fillId="2" borderId="49" xfId="0" applyNumberFormat="1" applyFont="1" applyFill="1" applyBorder="1" applyAlignment="1">
      <alignment horizontal="right"/>
    </xf>
    <xf numFmtId="4" fontId="6" fillId="0" borderId="57" xfId="0" applyNumberFormat="1" applyFont="1" applyBorder="1" applyAlignment="1">
      <alignment horizontal="left"/>
    </xf>
    <xf numFmtId="0" fontId="6" fillId="2" borderId="59" xfId="0" applyFont="1" applyFill="1" applyBorder="1" applyAlignment="1">
      <alignment horizontal="center"/>
    </xf>
    <xf numFmtId="4" fontId="6" fillId="2" borderId="6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4" fontId="6" fillId="0" borderId="61" xfId="0" applyNumberFormat="1" applyFont="1" applyBorder="1" applyAlignment="1">
      <alignment/>
    </xf>
    <xf numFmtId="4" fontId="6" fillId="0" borderId="49" xfId="0" applyNumberFormat="1" applyFont="1" applyBorder="1" applyAlignment="1">
      <alignment horizontal="right"/>
    </xf>
    <xf numFmtId="4" fontId="6" fillId="0" borderId="60" xfId="0" applyNumberFormat="1" applyFont="1" applyBorder="1" applyAlignment="1">
      <alignment/>
    </xf>
    <xf numFmtId="4" fontId="11" fillId="0" borderId="62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2" fontId="6" fillId="0" borderId="28" xfId="0" applyNumberFormat="1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2" fontId="7" fillId="0" borderId="54" xfId="0" applyNumberFormat="1" applyFont="1" applyBorder="1" applyAlignment="1">
      <alignment/>
    </xf>
    <xf numFmtId="0" fontId="7" fillId="0" borderId="27" xfId="0" applyFont="1" applyBorder="1" applyAlignment="1">
      <alignment horizontal="left"/>
    </xf>
    <xf numFmtId="2" fontId="5" fillId="0" borderId="52" xfId="0" applyNumberFormat="1" applyFont="1" applyBorder="1" applyAlignment="1">
      <alignment/>
    </xf>
    <xf numFmtId="4" fontId="6" fillId="0" borderId="62" xfId="0" applyNumberFormat="1" applyFont="1" applyBorder="1" applyAlignment="1">
      <alignment/>
    </xf>
    <xf numFmtId="0" fontId="6" fillId="2" borderId="32" xfId="0" applyFont="1" applyFill="1" applyBorder="1" applyAlignment="1">
      <alignment horizontal="left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" fontId="5" fillId="0" borderId="0" xfId="0" applyNumberFormat="1" applyFont="1" applyBorder="1" applyAlignment="1">
      <alignment/>
    </xf>
    <xf numFmtId="0" fontId="14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66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3" fillId="0" borderId="38" xfId="0" applyFont="1" applyBorder="1" applyAlignment="1">
      <alignment horizontal="left"/>
    </xf>
    <xf numFmtId="0" fontId="3" fillId="0" borderId="38" xfId="0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16" fillId="0" borderId="2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17" fillId="0" borderId="0" xfId="0" applyFont="1" applyAlignment="1">
      <alignment/>
    </xf>
    <xf numFmtId="4" fontId="6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5"/>
  <sheetViews>
    <sheetView tabSelected="1" zoomScale="115" zoomScaleNormal="115" workbookViewId="0" topLeftCell="A222">
      <selection activeCell="C238" sqref="C238"/>
    </sheetView>
  </sheetViews>
  <sheetFormatPr defaultColWidth="9.140625" defaultRowHeight="12.75"/>
  <cols>
    <col min="1" max="1" width="5.7109375" style="0" customWidth="1"/>
    <col min="2" max="2" width="6.7109375" style="0" customWidth="1"/>
    <col min="3" max="3" width="58.140625" style="0" customWidth="1"/>
    <col min="4" max="4" width="16.57421875" style="0" customWidth="1"/>
    <col min="5" max="5" width="15.421875" style="0" customWidth="1"/>
  </cols>
  <sheetData>
    <row r="1" spans="1:4" ht="24" thickBot="1">
      <c r="A1" s="166" t="s">
        <v>124</v>
      </c>
      <c r="B1" s="167"/>
      <c r="C1" s="168"/>
      <c r="D1" s="169"/>
    </row>
    <row r="2" spans="1:4" ht="16.5" thickBot="1">
      <c r="A2" s="162" t="s">
        <v>5</v>
      </c>
      <c r="B2" s="163" t="s">
        <v>6</v>
      </c>
      <c r="C2" s="164" t="s">
        <v>7</v>
      </c>
      <c r="D2" s="165" t="s">
        <v>130</v>
      </c>
    </row>
    <row r="3" spans="1:4" ht="15.75">
      <c r="A3" s="4" t="s">
        <v>0</v>
      </c>
      <c r="B3" s="5"/>
      <c r="C3" s="6"/>
      <c r="D3" s="98"/>
    </row>
    <row r="4" spans="1:4" ht="15.75">
      <c r="A4" s="7"/>
      <c r="B4" s="8">
        <v>1111</v>
      </c>
      <c r="C4" s="9" t="s">
        <v>4</v>
      </c>
      <c r="D4" s="99">
        <v>900000</v>
      </c>
    </row>
    <row r="5" spans="1:4" ht="15.75">
      <c r="A5" s="10"/>
      <c r="B5" s="11">
        <v>1112</v>
      </c>
      <c r="C5" s="12" t="s">
        <v>8</v>
      </c>
      <c r="D5" s="101">
        <v>600000</v>
      </c>
    </row>
    <row r="6" spans="1:4" ht="15.75">
      <c r="A6" s="7"/>
      <c r="B6" s="8">
        <v>1113</v>
      </c>
      <c r="C6" s="9" t="s">
        <v>9</v>
      </c>
      <c r="D6" s="99">
        <v>60000</v>
      </c>
    </row>
    <row r="7" spans="1:4" ht="15.75">
      <c r="A7" s="10"/>
      <c r="B7" s="11">
        <v>1121</v>
      </c>
      <c r="C7" s="12" t="s">
        <v>10</v>
      </c>
      <c r="D7" s="101">
        <v>1200000</v>
      </c>
    </row>
    <row r="8" spans="1:4" ht="15.75">
      <c r="A8" s="7"/>
      <c r="B8" s="8">
        <v>1211</v>
      </c>
      <c r="C8" s="9" t="s">
        <v>11</v>
      </c>
      <c r="D8" s="99">
        <v>1800000</v>
      </c>
    </row>
    <row r="9" spans="1:4" ht="15.75">
      <c r="A9" s="10"/>
      <c r="B9" s="11">
        <v>1337</v>
      </c>
      <c r="C9" s="12" t="s">
        <v>12</v>
      </c>
      <c r="D9" s="101">
        <v>330000</v>
      </c>
    </row>
    <row r="10" spans="1:4" ht="15.75">
      <c r="A10" s="7"/>
      <c r="B10" s="8">
        <v>1341</v>
      </c>
      <c r="C10" s="9" t="s">
        <v>13</v>
      </c>
      <c r="D10" s="99">
        <v>11000</v>
      </c>
    </row>
    <row r="11" spans="1:4" ht="15.75">
      <c r="A11" s="10"/>
      <c r="B11" s="11">
        <v>1347</v>
      </c>
      <c r="C11" s="12" t="s">
        <v>14</v>
      </c>
      <c r="D11" s="101">
        <v>20000</v>
      </c>
    </row>
    <row r="12" spans="1:4" ht="15.75">
      <c r="A12" s="7"/>
      <c r="B12" s="8">
        <v>1351</v>
      </c>
      <c r="C12" s="9" t="s">
        <v>15</v>
      </c>
      <c r="D12" s="99">
        <v>5000</v>
      </c>
    </row>
    <row r="13" spans="1:4" ht="15.75">
      <c r="A13" s="10"/>
      <c r="B13" s="11">
        <v>1361</v>
      </c>
      <c r="C13" s="12" t="s">
        <v>16</v>
      </c>
      <c r="D13" s="101">
        <v>20000</v>
      </c>
    </row>
    <row r="14" spans="1:4" ht="15.75">
      <c r="A14" s="7"/>
      <c r="B14" s="8">
        <v>1511</v>
      </c>
      <c r="C14" s="9" t="s">
        <v>17</v>
      </c>
      <c r="D14" s="99">
        <v>770000</v>
      </c>
    </row>
    <row r="15" spans="1:4" ht="16.5" thickBot="1">
      <c r="A15" s="13" t="s">
        <v>3</v>
      </c>
      <c r="B15" s="14"/>
      <c r="C15" s="15"/>
      <c r="D15" s="102">
        <f>SUM(D4:D14)</f>
        <v>5716000</v>
      </c>
    </row>
    <row r="16" spans="1:4" ht="16.5" thickTop="1">
      <c r="A16" s="16" t="s">
        <v>1</v>
      </c>
      <c r="B16" s="17"/>
      <c r="C16" s="18"/>
      <c r="D16" s="103"/>
    </row>
    <row r="17" spans="1:4" ht="15.75">
      <c r="A17" s="7"/>
      <c r="B17" s="8">
        <v>4112</v>
      </c>
      <c r="C17" s="9" t="s">
        <v>18</v>
      </c>
      <c r="D17" s="99">
        <v>66120</v>
      </c>
    </row>
    <row r="18" spans="1:4" ht="15.75">
      <c r="A18" s="10"/>
      <c r="B18" s="11">
        <v>4121</v>
      </c>
      <c r="C18" s="12" t="s">
        <v>19</v>
      </c>
      <c r="D18" s="101">
        <v>30000</v>
      </c>
    </row>
    <row r="19" spans="1:4" ht="16.5" thickBot="1">
      <c r="A19" s="22" t="s">
        <v>3</v>
      </c>
      <c r="B19" s="23"/>
      <c r="C19" s="24"/>
      <c r="D19" s="102">
        <f>SUM(D17:D18)</f>
        <v>96120</v>
      </c>
    </row>
    <row r="20" spans="1:4" ht="16.5" thickTop="1">
      <c r="A20" s="28" t="s">
        <v>2</v>
      </c>
      <c r="B20" s="29"/>
      <c r="C20" s="30"/>
      <c r="D20" s="104"/>
    </row>
    <row r="21" spans="1:4" ht="15.75">
      <c r="A21" s="31">
        <v>2310</v>
      </c>
      <c r="B21" s="32">
        <v>2111</v>
      </c>
      <c r="C21" s="33" t="s">
        <v>20</v>
      </c>
      <c r="D21" s="39">
        <v>30000</v>
      </c>
    </row>
    <row r="22" spans="1:4" ht="15.75">
      <c r="A22" s="67">
        <v>2310</v>
      </c>
      <c r="B22" s="8">
        <v>2324</v>
      </c>
      <c r="C22" s="26" t="s">
        <v>153</v>
      </c>
      <c r="D22" s="54">
        <v>14195</v>
      </c>
    </row>
    <row r="23" spans="1:4" ht="16.5" thickBot="1">
      <c r="A23" s="92" t="s">
        <v>22</v>
      </c>
      <c r="B23" s="37"/>
      <c r="C23" s="38"/>
      <c r="D23" s="105">
        <f>SUM(D21:D22)</f>
        <v>44195</v>
      </c>
    </row>
    <row r="24" spans="1:4" ht="16.5" thickTop="1">
      <c r="A24" s="31">
        <v>2321</v>
      </c>
      <c r="B24" s="32">
        <v>2111</v>
      </c>
      <c r="C24" s="33" t="s">
        <v>21</v>
      </c>
      <c r="D24" s="39">
        <v>300000</v>
      </c>
    </row>
    <row r="25" spans="1:4" ht="15.75">
      <c r="A25" s="34">
        <v>2321</v>
      </c>
      <c r="B25" s="20">
        <v>2229</v>
      </c>
      <c r="C25" s="35" t="s">
        <v>114</v>
      </c>
      <c r="D25" s="40">
        <v>129000</v>
      </c>
    </row>
    <row r="26" spans="1:4" ht="15.75">
      <c r="A26" s="34">
        <v>2321</v>
      </c>
      <c r="B26" s="20">
        <v>2324</v>
      </c>
      <c r="C26" s="35" t="s">
        <v>152</v>
      </c>
      <c r="D26" s="40">
        <v>119129</v>
      </c>
    </row>
    <row r="27" spans="1:4" ht="16.5" thickBot="1">
      <c r="A27" s="36" t="s">
        <v>23</v>
      </c>
      <c r="B27" s="37"/>
      <c r="C27" s="38"/>
      <c r="D27" s="105">
        <f>SUM(D24:D26)</f>
        <v>548129</v>
      </c>
    </row>
    <row r="28" spans="1:4" ht="16.5" thickTop="1">
      <c r="A28" s="28" t="s">
        <v>24</v>
      </c>
      <c r="B28" s="44"/>
      <c r="C28" s="45"/>
      <c r="D28" s="80"/>
    </row>
    <row r="29" spans="1:4" ht="15.75">
      <c r="A29" s="47">
        <v>3632</v>
      </c>
      <c r="B29" s="32">
        <v>2111</v>
      </c>
      <c r="C29" s="33" t="s">
        <v>21</v>
      </c>
      <c r="D29" s="39">
        <v>5000</v>
      </c>
    </row>
    <row r="30" spans="1:4" ht="16.5" thickBot="1">
      <c r="A30" s="36" t="s">
        <v>25</v>
      </c>
      <c r="B30" s="37"/>
      <c r="C30" s="38"/>
      <c r="D30" s="105">
        <f>SUM(D29)</f>
        <v>5000</v>
      </c>
    </row>
    <row r="31" spans="1:4" ht="16.5" thickTop="1">
      <c r="A31" s="48" t="s">
        <v>103</v>
      </c>
      <c r="B31" s="32"/>
      <c r="C31" s="33"/>
      <c r="D31" s="142"/>
    </row>
    <row r="32" spans="1:4" ht="15.75">
      <c r="A32" s="49">
        <v>3639</v>
      </c>
      <c r="B32" s="50">
        <v>3111</v>
      </c>
      <c r="C32" s="51" t="s">
        <v>104</v>
      </c>
      <c r="D32" s="106">
        <v>2100000</v>
      </c>
    </row>
    <row r="33" spans="1:4" ht="16.5" thickBot="1">
      <c r="A33" s="22" t="s">
        <v>25</v>
      </c>
      <c r="B33" s="144"/>
      <c r="C33" s="53"/>
      <c r="D33" s="145">
        <f>SUM(D32)</f>
        <v>2100000</v>
      </c>
    </row>
    <row r="34" spans="1:4" ht="16.5" thickTop="1">
      <c r="A34" s="27" t="s">
        <v>26</v>
      </c>
      <c r="B34" s="11"/>
      <c r="C34" s="41"/>
      <c r="D34" s="107"/>
    </row>
    <row r="35" spans="1:4" ht="15.75">
      <c r="A35" s="7">
        <v>3722</v>
      </c>
      <c r="B35" s="8">
        <v>2111</v>
      </c>
      <c r="C35" s="26" t="s">
        <v>21</v>
      </c>
      <c r="D35" s="54">
        <v>15000</v>
      </c>
    </row>
    <row r="36" spans="1:4" ht="15.75">
      <c r="A36" s="47">
        <v>3722</v>
      </c>
      <c r="B36" s="32">
        <v>2112</v>
      </c>
      <c r="C36" s="33" t="s">
        <v>30</v>
      </c>
      <c r="D36" s="39">
        <v>8500</v>
      </c>
    </row>
    <row r="37" spans="1:4" ht="16.5" thickBot="1">
      <c r="A37" s="22" t="s">
        <v>27</v>
      </c>
      <c r="B37" s="14"/>
      <c r="C37" s="93"/>
      <c r="D37" s="108">
        <f>SUM(D35:D36)</f>
        <v>23500</v>
      </c>
    </row>
    <row r="38" spans="1:4" ht="16.5" thickTop="1">
      <c r="A38" s="10">
        <v>3723</v>
      </c>
      <c r="B38" s="94">
        <v>2111</v>
      </c>
      <c r="C38" s="41" t="s">
        <v>21</v>
      </c>
      <c r="D38" s="43">
        <v>12000</v>
      </c>
    </row>
    <row r="39" spans="1:4" ht="15.75">
      <c r="A39" s="19">
        <v>3723</v>
      </c>
      <c r="B39" s="95">
        <v>2324</v>
      </c>
      <c r="C39" s="35" t="s">
        <v>105</v>
      </c>
      <c r="D39" s="40">
        <v>78000</v>
      </c>
    </row>
    <row r="40" spans="1:4" ht="16.5" thickBot="1">
      <c r="A40" s="111" t="s">
        <v>28</v>
      </c>
      <c r="B40" s="96"/>
      <c r="C40" s="146"/>
      <c r="D40" s="105">
        <f>SUM(D38:D39)</f>
        <v>90000</v>
      </c>
    </row>
    <row r="41" spans="1:4" ht="16.5" thickTop="1">
      <c r="A41" s="28" t="s">
        <v>29</v>
      </c>
      <c r="B41" s="11"/>
      <c r="C41" s="41"/>
      <c r="D41" s="43"/>
    </row>
    <row r="42" spans="1:4" ht="15.75">
      <c r="A42" s="7">
        <v>6171</v>
      </c>
      <c r="B42" s="8">
        <v>2111</v>
      </c>
      <c r="C42" s="26" t="s">
        <v>21</v>
      </c>
      <c r="D42" s="54">
        <v>2500</v>
      </c>
    </row>
    <row r="43" spans="1:4" ht="15.75">
      <c r="A43" s="7">
        <v>6171</v>
      </c>
      <c r="B43" s="8">
        <v>2112</v>
      </c>
      <c r="C43" s="26" t="s">
        <v>30</v>
      </c>
      <c r="D43" s="54">
        <v>750</v>
      </c>
    </row>
    <row r="44" spans="1:4" ht="15.75">
      <c r="A44" s="7">
        <v>6171</v>
      </c>
      <c r="B44" s="8">
        <v>2132</v>
      </c>
      <c r="C44" s="26" t="s">
        <v>31</v>
      </c>
      <c r="D44" s="54">
        <v>105000</v>
      </c>
    </row>
    <row r="45" spans="1:4" ht="15.75">
      <c r="A45" s="67">
        <v>6171</v>
      </c>
      <c r="B45" s="8">
        <v>2324</v>
      </c>
      <c r="C45" s="161" t="s">
        <v>154</v>
      </c>
      <c r="D45" s="54">
        <v>3406</v>
      </c>
    </row>
    <row r="46" spans="1:4" ht="16.5" thickBot="1">
      <c r="A46" s="170" t="s">
        <v>25</v>
      </c>
      <c r="B46" s="56"/>
      <c r="C46" s="57"/>
      <c r="D46" s="105">
        <f>SUM(D42:D45)</f>
        <v>111656</v>
      </c>
    </row>
    <row r="47" spans="1:4" ht="16.5" thickTop="1">
      <c r="A47" s="97" t="s">
        <v>32</v>
      </c>
      <c r="B47" s="6"/>
      <c r="C47" s="6"/>
      <c r="D47" s="98"/>
    </row>
    <row r="48" spans="1:4" ht="15.75">
      <c r="A48" s="67">
        <v>6310</v>
      </c>
      <c r="B48" s="9">
        <v>2141</v>
      </c>
      <c r="C48" s="9" t="s">
        <v>33</v>
      </c>
      <c r="D48" s="99">
        <v>20000</v>
      </c>
    </row>
    <row r="49" spans="1:4" ht="15.75">
      <c r="A49" s="67">
        <v>6310</v>
      </c>
      <c r="B49" s="8">
        <v>2329</v>
      </c>
      <c r="C49" s="9" t="s">
        <v>155</v>
      </c>
      <c r="D49" s="99">
        <v>47000</v>
      </c>
    </row>
    <row r="50" spans="1:4" ht="16.5" thickBot="1">
      <c r="A50" s="111" t="s">
        <v>25</v>
      </c>
      <c r="B50" s="96"/>
      <c r="C50" s="109"/>
      <c r="D50" s="110">
        <f>SUM(D48:D49)</f>
        <v>67000</v>
      </c>
    </row>
    <row r="51" spans="1:4" ht="17.25" thickBot="1" thickTop="1">
      <c r="A51" s="90" t="s">
        <v>34</v>
      </c>
      <c r="B51" s="61"/>
      <c r="C51" s="61"/>
      <c r="D51" s="100">
        <f>SUM(D50,D46,D40,D37,D33,D30,D27,D23,D19,D15)</f>
        <v>8801600</v>
      </c>
    </row>
    <row r="52" spans="1:4" ht="23.25">
      <c r="A52" s="1" t="s">
        <v>124</v>
      </c>
      <c r="B52" s="62"/>
      <c r="C52" s="62"/>
      <c r="D52" s="63"/>
    </row>
    <row r="53" spans="1:4" ht="18.75" thickBot="1">
      <c r="A53" s="2" t="s">
        <v>35</v>
      </c>
      <c r="B53" s="62"/>
      <c r="C53" s="62"/>
      <c r="D53" s="63"/>
    </row>
    <row r="54" spans="1:4" ht="16.5" thickBot="1">
      <c r="A54" s="151" t="s">
        <v>5</v>
      </c>
      <c r="B54" s="152" t="s">
        <v>6</v>
      </c>
      <c r="C54" s="152" t="s">
        <v>7</v>
      </c>
      <c r="D54" s="150" t="s">
        <v>130</v>
      </c>
    </row>
    <row r="55" spans="1:4" ht="15.75">
      <c r="A55" s="28" t="s">
        <v>107</v>
      </c>
      <c r="B55" s="12"/>
      <c r="C55" s="12"/>
      <c r="D55" s="112"/>
    </row>
    <row r="56" spans="1:4" ht="15.75">
      <c r="A56" s="42">
        <v>2212</v>
      </c>
      <c r="B56" s="12">
        <v>5169</v>
      </c>
      <c r="C56" s="12" t="s">
        <v>125</v>
      </c>
      <c r="D56" s="113">
        <v>130000</v>
      </c>
    </row>
    <row r="57" spans="1:4" ht="15.75">
      <c r="A57" s="34">
        <v>2212</v>
      </c>
      <c r="B57" s="21">
        <v>5171</v>
      </c>
      <c r="C57" s="21" t="s">
        <v>42</v>
      </c>
      <c r="D57" s="114">
        <v>10000</v>
      </c>
    </row>
    <row r="58" spans="1:4" ht="16.5" thickBot="1">
      <c r="A58" s="111" t="s">
        <v>108</v>
      </c>
      <c r="B58" s="109"/>
      <c r="C58" s="109"/>
      <c r="D58" s="115">
        <f>SUM(D56:D57)</f>
        <v>140000</v>
      </c>
    </row>
    <row r="59" spans="1:4" ht="16.5" thickTop="1">
      <c r="A59" s="64">
        <v>2219</v>
      </c>
      <c r="B59" s="65">
        <v>5021</v>
      </c>
      <c r="C59" s="65" t="s">
        <v>109</v>
      </c>
      <c r="D59" s="116">
        <v>10000</v>
      </c>
    </row>
    <row r="60" spans="1:4" ht="16.5" thickBot="1">
      <c r="A60" s="111" t="s">
        <v>156</v>
      </c>
      <c r="B60" s="109"/>
      <c r="C60" s="109"/>
      <c r="D60" s="115">
        <v>10000</v>
      </c>
    </row>
    <row r="61" spans="1:4" ht="16.5" thickTop="1">
      <c r="A61" s="28" t="s">
        <v>106</v>
      </c>
      <c r="B61" s="66"/>
      <c r="C61" s="66"/>
      <c r="D61" s="117"/>
    </row>
    <row r="62" spans="1:4" ht="15.75">
      <c r="A62" s="67">
        <v>2221</v>
      </c>
      <c r="B62" s="9">
        <v>5193</v>
      </c>
      <c r="C62" s="9" t="s">
        <v>36</v>
      </c>
      <c r="D62" s="99">
        <v>103000</v>
      </c>
    </row>
    <row r="63" spans="1:4" ht="15.75">
      <c r="A63" s="67">
        <v>2221</v>
      </c>
      <c r="B63" s="9">
        <v>6121</v>
      </c>
      <c r="C63" s="9" t="s">
        <v>115</v>
      </c>
      <c r="D63" s="99">
        <v>6250</v>
      </c>
    </row>
    <row r="64" spans="1:4" ht="16.5" thickBot="1">
      <c r="A64" s="111" t="s">
        <v>37</v>
      </c>
      <c r="B64" s="58"/>
      <c r="C64" s="58"/>
      <c r="D64" s="110">
        <f>SUM(D62:D63)</f>
        <v>109250</v>
      </c>
    </row>
    <row r="65" spans="1:4" ht="16.5" thickTop="1">
      <c r="A65" s="28" t="s">
        <v>2</v>
      </c>
      <c r="B65" s="12"/>
      <c r="C65" s="12"/>
      <c r="D65" s="101"/>
    </row>
    <row r="66" spans="1:4" ht="15.75">
      <c r="A66" s="68">
        <v>2310</v>
      </c>
      <c r="B66" s="21">
        <v>5151</v>
      </c>
      <c r="C66" s="21" t="s">
        <v>82</v>
      </c>
      <c r="D66" s="118">
        <v>35000</v>
      </c>
    </row>
    <row r="67" spans="1:4" ht="15.75">
      <c r="A67" s="68">
        <v>2310</v>
      </c>
      <c r="B67" s="21">
        <v>5169</v>
      </c>
      <c r="C67" s="21" t="s">
        <v>41</v>
      </c>
      <c r="D67" s="118">
        <v>250</v>
      </c>
    </row>
    <row r="68" spans="1:4" ht="16.5" thickBot="1">
      <c r="A68" s="55" t="s">
        <v>116</v>
      </c>
      <c r="B68" s="69"/>
      <c r="C68" s="69"/>
      <c r="D68" s="120">
        <f>SUM(D66:D67)</f>
        <v>35250</v>
      </c>
    </row>
    <row r="69" spans="1:4" ht="16.5" thickTop="1">
      <c r="A69" s="31">
        <v>2321</v>
      </c>
      <c r="B69" s="70">
        <v>5021</v>
      </c>
      <c r="C69" s="70" t="s">
        <v>38</v>
      </c>
      <c r="D69" s="121">
        <v>70000</v>
      </c>
    </row>
    <row r="70" spans="1:4" ht="15.75">
      <c r="A70" s="34">
        <v>2321</v>
      </c>
      <c r="B70" s="21">
        <v>5137</v>
      </c>
      <c r="C70" s="21" t="s">
        <v>72</v>
      </c>
      <c r="D70" s="118">
        <v>500</v>
      </c>
    </row>
    <row r="71" spans="1:4" ht="15.75">
      <c r="A71" s="25">
        <v>2321</v>
      </c>
      <c r="B71" s="9">
        <v>5139</v>
      </c>
      <c r="C71" s="9" t="s">
        <v>39</v>
      </c>
      <c r="D71" s="99">
        <v>8000</v>
      </c>
    </row>
    <row r="72" spans="1:4" ht="15.75">
      <c r="A72" s="71">
        <v>2321</v>
      </c>
      <c r="B72" s="12">
        <v>5154</v>
      </c>
      <c r="C72" s="12" t="s">
        <v>40</v>
      </c>
      <c r="D72" s="101">
        <v>170000</v>
      </c>
    </row>
    <row r="73" spans="1:4" ht="15.75">
      <c r="A73" s="71">
        <v>2321</v>
      </c>
      <c r="B73" s="9">
        <v>5156</v>
      </c>
      <c r="C73" s="9" t="s">
        <v>74</v>
      </c>
      <c r="D73" s="99">
        <v>1000</v>
      </c>
    </row>
    <row r="74" spans="1:4" ht="15.75">
      <c r="A74" s="67">
        <v>2321</v>
      </c>
      <c r="B74" s="9">
        <v>5169</v>
      </c>
      <c r="C74" s="9" t="s">
        <v>41</v>
      </c>
      <c r="D74" s="99">
        <v>35000</v>
      </c>
    </row>
    <row r="75" spans="1:4" ht="15.75">
      <c r="A75" s="67">
        <v>2321</v>
      </c>
      <c r="B75" s="9">
        <v>5171</v>
      </c>
      <c r="C75" s="9" t="s">
        <v>42</v>
      </c>
      <c r="D75" s="99">
        <v>100000</v>
      </c>
    </row>
    <row r="76" spans="1:4" ht="15.75">
      <c r="A76" s="67">
        <v>2321</v>
      </c>
      <c r="B76" s="9">
        <v>6121</v>
      </c>
      <c r="C76" s="9" t="s">
        <v>115</v>
      </c>
      <c r="D76" s="99">
        <v>3110000</v>
      </c>
    </row>
    <row r="77" spans="1:4" ht="16.5" thickBot="1">
      <c r="A77" s="55" t="s">
        <v>23</v>
      </c>
      <c r="B77" s="69"/>
      <c r="C77" s="69"/>
      <c r="D77" s="120">
        <f>SUM(D69:D76)</f>
        <v>3494500</v>
      </c>
    </row>
    <row r="78" spans="1:4" ht="16.5" thickTop="1">
      <c r="A78" s="28" t="s">
        <v>43</v>
      </c>
      <c r="B78" s="12"/>
      <c r="C78" s="12"/>
      <c r="D78" s="101"/>
    </row>
    <row r="79" spans="1:4" ht="15.75">
      <c r="A79" s="42">
        <v>3113</v>
      </c>
      <c r="B79" s="12">
        <v>5169</v>
      </c>
      <c r="C79" s="12" t="s">
        <v>119</v>
      </c>
      <c r="D79" s="101">
        <v>4250</v>
      </c>
    </row>
    <row r="80" spans="1:4" ht="15.75">
      <c r="A80" s="67">
        <v>3113</v>
      </c>
      <c r="B80" s="9">
        <v>5171</v>
      </c>
      <c r="C80" s="9" t="s">
        <v>44</v>
      </c>
      <c r="D80" s="99">
        <v>15000</v>
      </c>
    </row>
    <row r="81" spans="1:4" ht="15.75">
      <c r="A81" s="71">
        <v>3113</v>
      </c>
      <c r="B81" s="12">
        <v>5321</v>
      </c>
      <c r="C81" s="12" t="s">
        <v>45</v>
      </c>
      <c r="D81" s="101">
        <v>155000</v>
      </c>
    </row>
    <row r="82" spans="1:4" ht="15.75">
      <c r="A82" s="67">
        <v>3113</v>
      </c>
      <c r="B82" s="9">
        <v>5331</v>
      </c>
      <c r="C82" s="9" t="s">
        <v>46</v>
      </c>
      <c r="D82" s="99">
        <v>349000</v>
      </c>
    </row>
    <row r="83" spans="1:4" ht="16.5" thickBot="1">
      <c r="A83" s="55" t="s">
        <v>47</v>
      </c>
      <c r="B83" s="69"/>
      <c r="C83" s="69"/>
      <c r="D83" s="120">
        <f>SUM(D79:D82)</f>
        <v>523250</v>
      </c>
    </row>
    <row r="84" spans="1:4" ht="16.5" thickTop="1">
      <c r="A84" s="28" t="s">
        <v>48</v>
      </c>
      <c r="B84" s="12"/>
      <c r="C84" s="12"/>
      <c r="D84" s="101"/>
    </row>
    <row r="85" spans="1:4" ht="15.75">
      <c r="A85" s="67">
        <v>3314</v>
      </c>
      <c r="B85" s="9">
        <v>5021</v>
      </c>
      <c r="C85" s="9" t="s">
        <v>38</v>
      </c>
      <c r="D85" s="99">
        <v>6000</v>
      </c>
    </row>
    <row r="86" spans="1:4" ht="15.75">
      <c r="A86" s="34">
        <v>3314</v>
      </c>
      <c r="B86" s="21">
        <v>5162</v>
      </c>
      <c r="C86" s="21" t="s">
        <v>110</v>
      </c>
      <c r="D86" s="118">
        <v>3000</v>
      </c>
    </row>
    <row r="87" spans="1:4" ht="15.75">
      <c r="A87" s="71">
        <v>3314</v>
      </c>
      <c r="B87" s="12">
        <v>5136</v>
      </c>
      <c r="C87" s="12" t="s">
        <v>81</v>
      </c>
      <c r="D87" s="101">
        <v>4000</v>
      </c>
    </row>
    <row r="88" spans="1:4" ht="15.75">
      <c r="A88" s="67">
        <v>3314</v>
      </c>
      <c r="B88" s="9">
        <v>5137</v>
      </c>
      <c r="C88" s="9" t="s">
        <v>111</v>
      </c>
      <c r="D88" s="99">
        <v>1500</v>
      </c>
    </row>
    <row r="89" spans="1:4" ht="15.75">
      <c r="A89" s="67">
        <v>3314</v>
      </c>
      <c r="B89" s="9">
        <v>5139</v>
      </c>
      <c r="C89" s="9" t="s">
        <v>148</v>
      </c>
      <c r="D89" s="99">
        <v>125</v>
      </c>
    </row>
    <row r="90" spans="1:4" ht="15.75">
      <c r="A90" s="67">
        <v>3314</v>
      </c>
      <c r="B90" s="9">
        <v>5162</v>
      </c>
      <c r="C90" s="9" t="s">
        <v>85</v>
      </c>
      <c r="D90" s="99">
        <v>1000</v>
      </c>
    </row>
    <row r="91" spans="1:4" ht="15.75">
      <c r="A91" s="67">
        <v>3314</v>
      </c>
      <c r="B91" s="9">
        <v>5171</v>
      </c>
      <c r="C91" s="9" t="s">
        <v>44</v>
      </c>
      <c r="D91" s="99">
        <v>18500</v>
      </c>
    </row>
    <row r="92" spans="1:4" ht="16.5" thickBot="1">
      <c r="A92" s="55" t="s">
        <v>49</v>
      </c>
      <c r="B92" s="69"/>
      <c r="C92" s="69"/>
      <c r="D92" s="120">
        <f>SUM(D85:D91)</f>
        <v>34125</v>
      </c>
    </row>
    <row r="93" spans="1:4" ht="16.5" thickTop="1">
      <c r="A93" s="73">
        <v>3319</v>
      </c>
      <c r="B93" s="74">
        <v>5175</v>
      </c>
      <c r="C93" s="74" t="s">
        <v>50</v>
      </c>
      <c r="D93" s="122">
        <v>1500</v>
      </c>
    </row>
    <row r="94" spans="1:4" ht="15.75">
      <c r="A94" s="75">
        <v>3319</v>
      </c>
      <c r="B94" s="74">
        <v>5194</v>
      </c>
      <c r="C94" s="74" t="s">
        <v>51</v>
      </c>
      <c r="D94" s="123">
        <v>1500</v>
      </c>
    </row>
    <row r="95" spans="1:4" ht="16.5" thickBot="1">
      <c r="A95" s="55" t="s">
        <v>53</v>
      </c>
      <c r="B95" s="69"/>
      <c r="C95" s="69"/>
      <c r="D95" s="120">
        <f>SUM(D93:D94)</f>
        <v>3000</v>
      </c>
    </row>
    <row r="96" spans="1:4" ht="16.5" thickTop="1">
      <c r="A96" s="75">
        <v>3399</v>
      </c>
      <c r="B96" s="74">
        <v>5139</v>
      </c>
      <c r="C96" s="74" t="s">
        <v>73</v>
      </c>
      <c r="D96" s="123">
        <v>2000</v>
      </c>
    </row>
    <row r="97" spans="1:4" ht="15.75">
      <c r="A97" s="76">
        <v>3399</v>
      </c>
      <c r="B97" s="60">
        <v>5175</v>
      </c>
      <c r="C97" s="60" t="s">
        <v>50</v>
      </c>
      <c r="D97" s="124">
        <v>3000</v>
      </c>
    </row>
    <row r="98" spans="1:4" ht="15.75">
      <c r="A98" s="34">
        <v>3399</v>
      </c>
      <c r="B98" s="21">
        <v>5194</v>
      </c>
      <c r="C98" s="21" t="s">
        <v>51</v>
      </c>
      <c r="D98" s="125">
        <v>5000</v>
      </c>
    </row>
    <row r="99" spans="1:4" ht="16.5" thickBot="1">
      <c r="A99" s="55" t="s">
        <v>52</v>
      </c>
      <c r="B99" s="159"/>
      <c r="C99" s="159"/>
      <c r="D99" s="120">
        <v>10000</v>
      </c>
    </row>
    <row r="100" spans="1:4" ht="16.5" thickTop="1">
      <c r="A100" s="28" t="s">
        <v>54</v>
      </c>
      <c r="B100" s="66"/>
      <c r="C100" s="66"/>
      <c r="D100" s="127"/>
    </row>
    <row r="101" spans="1:4" ht="15.75">
      <c r="A101" s="31">
        <v>3419</v>
      </c>
      <c r="B101" s="70">
        <v>5222</v>
      </c>
      <c r="C101" s="70" t="s">
        <v>126</v>
      </c>
      <c r="D101" s="121">
        <v>50000</v>
      </c>
    </row>
    <row r="102" spans="1:4" ht="16.5" thickBot="1">
      <c r="A102" s="55" t="s">
        <v>55</v>
      </c>
      <c r="B102" s="69"/>
      <c r="C102" s="69"/>
      <c r="D102" s="120">
        <f>SUM(D101:D101)</f>
        <v>50000</v>
      </c>
    </row>
    <row r="103" spans="1:4" ht="24" thickTop="1">
      <c r="A103" s="1" t="s">
        <v>124</v>
      </c>
      <c r="B103" s="62"/>
      <c r="C103" s="62"/>
      <c r="D103" s="63"/>
    </row>
    <row r="104" spans="1:4" ht="18.75" thickBot="1">
      <c r="A104" s="2" t="s">
        <v>127</v>
      </c>
      <c r="B104" s="62"/>
      <c r="C104" s="62"/>
      <c r="D104" s="63"/>
    </row>
    <row r="105" spans="1:4" ht="16.5" thickBot="1">
      <c r="A105" s="151" t="s">
        <v>5</v>
      </c>
      <c r="B105" s="152" t="s">
        <v>6</v>
      </c>
      <c r="C105" s="152" t="s">
        <v>7</v>
      </c>
      <c r="D105" s="150" t="s">
        <v>130</v>
      </c>
    </row>
    <row r="106" spans="1:4" ht="15.75">
      <c r="A106" s="28" t="s">
        <v>118</v>
      </c>
      <c r="B106" s="12"/>
      <c r="C106" s="12"/>
      <c r="D106" s="103"/>
    </row>
    <row r="107" spans="1:5" ht="15.75">
      <c r="A107" s="25">
        <v>3429</v>
      </c>
      <c r="B107" s="9">
        <v>5169</v>
      </c>
      <c r="C107" s="9" t="s">
        <v>119</v>
      </c>
      <c r="D107" s="99">
        <v>0</v>
      </c>
      <c r="E107" t="s">
        <v>158</v>
      </c>
    </row>
    <row r="108" spans="1:4" ht="15.75">
      <c r="A108" s="25">
        <v>3429</v>
      </c>
      <c r="B108" s="9">
        <v>5222</v>
      </c>
      <c r="C108" s="9" t="s">
        <v>157</v>
      </c>
      <c r="D108" s="99">
        <v>5000</v>
      </c>
    </row>
    <row r="109" spans="1:4" s="172" customFormat="1" ht="16.5" thickBot="1">
      <c r="A109" s="92" t="s">
        <v>25</v>
      </c>
      <c r="B109" s="171"/>
      <c r="C109" s="171"/>
      <c r="D109" s="119">
        <v>5000</v>
      </c>
    </row>
    <row r="110" spans="1:4" ht="16.5" thickTop="1">
      <c r="A110" s="28" t="s">
        <v>56</v>
      </c>
      <c r="B110" s="12"/>
      <c r="C110" s="70"/>
      <c r="D110" s="121"/>
    </row>
    <row r="111" spans="1:4" ht="15.75">
      <c r="A111" s="78">
        <v>3631</v>
      </c>
      <c r="B111" s="60">
        <v>5137</v>
      </c>
      <c r="C111" s="60" t="s">
        <v>111</v>
      </c>
      <c r="D111" s="124">
        <v>4300</v>
      </c>
    </row>
    <row r="112" spans="1:4" ht="15.75">
      <c r="A112" s="68">
        <v>3631</v>
      </c>
      <c r="B112" s="21">
        <v>5139</v>
      </c>
      <c r="C112" s="21" t="s">
        <v>73</v>
      </c>
      <c r="D112" s="118">
        <v>10000</v>
      </c>
    </row>
    <row r="113" spans="1:4" ht="15.75">
      <c r="A113" s="67">
        <v>3631</v>
      </c>
      <c r="B113" s="9">
        <v>5154</v>
      </c>
      <c r="C113" s="9" t="s">
        <v>40</v>
      </c>
      <c r="D113" s="99">
        <v>100000</v>
      </c>
    </row>
    <row r="114" spans="1:4" ht="15.75">
      <c r="A114" s="67">
        <v>3631</v>
      </c>
      <c r="B114" s="9">
        <v>5171</v>
      </c>
      <c r="C114" s="9" t="s">
        <v>42</v>
      </c>
      <c r="D114" s="99">
        <v>100000</v>
      </c>
    </row>
    <row r="115" spans="1:4" ht="16.5" thickBot="1">
      <c r="A115" s="143" t="s">
        <v>57</v>
      </c>
      <c r="B115" s="82"/>
      <c r="C115" s="82"/>
      <c r="D115" s="120">
        <f>SUM(D111:D114)</f>
        <v>214300</v>
      </c>
    </row>
    <row r="116" spans="1:4" ht="16.5" thickTop="1">
      <c r="A116" s="42">
        <v>3632</v>
      </c>
      <c r="B116" s="12">
        <v>5154</v>
      </c>
      <c r="C116" s="9" t="s">
        <v>40</v>
      </c>
      <c r="D116" s="101">
        <v>1250</v>
      </c>
    </row>
    <row r="117" spans="1:4" ht="15.75">
      <c r="A117" s="25">
        <v>3632</v>
      </c>
      <c r="B117" s="9">
        <v>5171</v>
      </c>
      <c r="C117" s="9" t="s">
        <v>42</v>
      </c>
      <c r="D117" s="99">
        <v>750</v>
      </c>
    </row>
    <row r="118" spans="1:4" ht="16.5" thickBot="1">
      <c r="A118" s="92" t="s">
        <v>60</v>
      </c>
      <c r="B118" s="58"/>
      <c r="C118" s="58"/>
      <c r="D118" s="119">
        <v>2000</v>
      </c>
    </row>
    <row r="119" spans="1:4" ht="16.5" thickTop="1">
      <c r="A119" s="71">
        <v>3635</v>
      </c>
      <c r="B119" s="12">
        <v>5166</v>
      </c>
      <c r="C119" s="12" t="s">
        <v>58</v>
      </c>
      <c r="D119" s="128">
        <v>100000</v>
      </c>
    </row>
    <row r="120" spans="1:4" ht="16.5" thickBot="1">
      <c r="A120" s="55" t="s">
        <v>59</v>
      </c>
      <c r="B120" s="69"/>
      <c r="C120" s="69"/>
      <c r="D120" s="120">
        <v>100000</v>
      </c>
    </row>
    <row r="121" spans="1:4" ht="16.5" thickTop="1">
      <c r="A121" s="28" t="s">
        <v>120</v>
      </c>
      <c r="B121" s="12"/>
      <c r="C121" s="12"/>
      <c r="D121" s="103"/>
    </row>
    <row r="122" spans="1:4" ht="15.75">
      <c r="A122" s="153">
        <v>3639</v>
      </c>
      <c r="B122" s="70">
        <v>5137</v>
      </c>
      <c r="C122" s="70" t="s">
        <v>111</v>
      </c>
      <c r="D122" s="121">
        <v>3000</v>
      </c>
    </row>
    <row r="123" spans="1:4" ht="15.75">
      <c r="A123" s="25">
        <v>3639</v>
      </c>
      <c r="B123" s="9">
        <v>5169</v>
      </c>
      <c r="C123" s="9" t="s">
        <v>159</v>
      </c>
      <c r="D123" s="99">
        <v>44100</v>
      </c>
    </row>
    <row r="124" spans="1:4" ht="15.75">
      <c r="A124" s="42">
        <v>3639</v>
      </c>
      <c r="B124" s="12">
        <v>5171</v>
      </c>
      <c r="C124" s="12" t="s">
        <v>42</v>
      </c>
      <c r="D124" s="101">
        <v>1500</v>
      </c>
    </row>
    <row r="125" spans="1:4" ht="15.75">
      <c r="A125" s="25">
        <v>3639</v>
      </c>
      <c r="B125" s="9">
        <v>5494</v>
      </c>
      <c r="C125" s="9" t="s">
        <v>123</v>
      </c>
      <c r="D125" s="99">
        <v>78750</v>
      </c>
    </row>
    <row r="126" spans="1:4" ht="15.75">
      <c r="A126" s="25">
        <v>3639</v>
      </c>
      <c r="B126" s="9">
        <v>6121</v>
      </c>
      <c r="C126" s="9" t="s">
        <v>163</v>
      </c>
      <c r="D126" s="54">
        <v>866000</v>
      </c>
    </row>
    <row r="127" spans="1:4" ht="16.5" thickBot="1">
      <c r="A127" s="36"/>
      <c r="B127" s="58"/>
      <c r="C127" s="58"/>
      <c r="D127" s="119">
        <f>SUM(D122:D126)</f>
        <v>993350</v>
      </c>
    </row>
    <row r="128" spans="1:4" ht="16.5" thickTop="1">
      <c r="A128" s="28" t="s">
        <v>26</v>
      </c>
      <c r="B128" s="12"/>
      <c r="C128" s="12"/>
      <c r="D128" s="101"/>
    </row>
    <row r="129" spans="1:4" ht="15.75">
      <c r="A129" s="67">
        <v>3721</v>
      </c>
      <c r="B129" s="9">
        <v>5169</v>
      </c>
      <c r="C129" s="9" t="s">
        <v>62</v>
      </c>
      <c r="D129" s="99">
        <v>12000</v>
      </c>
    </row>
    <row r="130" spans="1:4" ht="16.5" thickBot="1">
      <c r="A130" s="55" t="s">
        <v>61</v>
      </c>
      <c r="B130" s="69"/>
      <c r="C130" s="69"/>
      <c r="D130" s="120">
        <v>12000</v>
      </c>
    </row>
    <row r="131" spans="1:4" ht="16.5" thickTop="1">
      <c r="A131" s="79">
        <v>3722</v>
      </c>
      <c r="B131" s="59">
        <v>5138</v>
      </c>
      <c r="C131" s="59" t="s">
        <v>121</v>
      </c>
      <c r="D131" s="129">
        <v>15000</v>
      </c>
    </row>
    <row r="132" spans="1:4" ht="15.75">
      <c r="A132" s="71">
        <v>3722</v>
      </c>
      <c r="B132" s="12">
        <v>5139</v>
      </c>
      <c r="C132" s="12" t="s">
        <v>39</v>
      </c>
      <c r="D132" s="101">
        <v>5000</v>
      </c>
    </row>
    <row r="133" spans="1:4" ht="15.75">
      <c r="A133" s="67">
        <v>3722</v>
      </c>
      <c r="B133" s="9">
        <v>5169</v>
      </c>
      <c r="C133" s="9" t="s">
        <v>62</v>
      </c>
      <c r="D133" s="99">
        <v>480000</v>
      </c>
    </row>
    <row r="134" spans="1:4" ht="16.5" thickBot="1">
      <c r="A134" s="55" t="s">
        <v>63</v>
      </c>
      <c r="B134" s="69"/>
      <c r="C134" s="69"/>
      <c r="D134" s="120">
        <f>SUM(D131:D133)</f>
        <v>500000</v>
      </c>
    </row>
    <row r="135" spans="1:4" ht="16.5" thickTop="1">
      <c r="A135" s="71">
        <v>3723</v>
      </c>
      <c r="B135" s="12">
        <v>5169</v>
      </c>
      <c r="C135" s="81"/>
      <c r="D135" s="101">
        <v>115000</v>
      </c>
    </row>
    <row r="136" spans="1:4" ht="16.5" thickBot="1">
      <c r="A136" s="55" t="s">
        <v>64</v>
      </c>
      <c r="B136" s="69"/>
      <c r="C136" s="69"/>
      <c r="D136" s="147">
        <v>115000</v>
      </c>
    </row>
    <row r="137" spans="1:4" ht="16.5" thickTop="1">
      <c r="A137" s="28" t="s">
        <v>65</v>
      </c>
      <c r="B137" s="12"/>
      <c r="C137" s="18"/>
      <c r="D137" s="130"/>
    </row>
    <row r="138" spans="1:4" ht="15.75">
      <c r="A138" s="67">
        <v>3745</v>
      </c>
      <c r="B138" s="9">
        <v>5011</v>
      </c>
      <c r="C138" s="9" t="s">
        <v>66</v>
      </c>
      <c r="D138" s="99">
        <v>90000</v>
      </c>
    </row>
    <row r="139" spans="1:4" ht="15.75">
      <c r="A139" s="71">
        <v>3745</v>
      </c>
      <c r="B139" s="12">
        <v>5021</v>
      </c>
      <c r="C139" s="12" t="s">
        <v>67</v>
      </c>
      <c r="D139" s="101">
        <v>100000</v>
      </c>
    </row>
    <row r="140" spans="1:4" ht="15.75">
      <c r="A140" s="67">
        <v>3745</v>
      </c>
      <c r="B140" s="9">
        <v>5031</v>
      </c>
      <c r="C140" s="9" t="s">
        <v>69</v>
      </c>
      <c r="D140" s="99">
        <v>10000</v>
      </c>
    </row>
    <row r="141" spans="1:4" ht="15.75">
      <c r="A141" s="71">
        <v>3745</v>
      </c>
      <c r="B141" s="12">
        <v>5032</v>
      </c>
      <c r="C141" s="12" t="s">
        <v>68</v>
      </c>
      <c r="D141" s="101">
        <v>20000</v>
      </c>
    </row>
    <row r="142" spans="1:4" ht="15.75">
      <c r="A142" s="67">
        <v>3745</v>
      </c>
      <c r="B142" s="9">
        <v>5132</v>
      </c>
      <c r="C142" s="9" t="s">
        <v>70</v>
      </c>
      <c r="D142" s="99">
        <v>2000</v>
      </c>
    </row>
    <row r="143" spans="1:4" ht="15.75">
      <c r="A143" s="67">
        <v>3745</v>
      </c>
      <c r="B143" s="9">
        <v>5134</v>
      </c>
      <c r="C143" s="9" t="s">
        <v>71</v>
      </c>
      <c r="D143" s="99">
        <v>4000</v>
      </c>
    </row>
    <row r="144" spans="1:4" ht="15.75">
      <c r="A144" s="71">
        <v>3745</v>
      </c>
      <c r="B144" s="12">
        <v>5139</v>
      </c>
      <c r="C144" s="12" t="s">
        <v>73</v>
      </c>
      <c r="D144" s="101">
        <v>15000</v>
      </c>
    </row>
    <row r="145" spans="1:4" ht="15.75">
      <c r="A145" s="67">
        <v>3745</v>
      </c>
      <c r="B145" s="9">
        <v>5156</v>
      </c>
      <c r="C145" s="9" t="s">
        <v>74</v>
      </c>
      <c r="D145" s="99">
        <v>13000</v>
      </c>
    </row>
    <row r="146" spans="1:4" ht="15.75">
      <c r="A146" s="67">
        <v>3745</v>
      </c>
      <c r="B146" s="9">
        <v>5169</v>
      </c>
      <c r="C146" s="9" t="s">
        <v>119</v>
      </c>
      <c r="D146" s="99">
        <v>1000</v>
      </c>
    </row>
    <row r="147" spans="1:4" ht="15.75">
      <c r="A147" s="67">
        <v>3745</v>
      </c>
      <c r="B147" s="9">
        <v>5171</v>
      </c>
      <c r="C147" s="9" t="s">
        <v>42</v>
      </c>
      <c r="D147" s="99">
        <v>24500</v>
      </c>
    </row>
    <row r="148" spans="1:4" ht="15.75">
      <c r="A148" s="67">
        <v>3745</v>
      </c>
      <c r="B148" s="9">
        <v>5175</v>
      </c>
      <c r="C148" s="9" t="s">
        <v>50</v>
      </c>
      <c r="D148" s="99">
        <v>500</v>
      </c>
    </row>
    <row r="149" spans="1:4" ht="16.5" thickBot="1">
      <c r="A149" s="52" t="s">
        <v>75</v>
      </c>
      <c r="B149" s="77"/>
      <c r="C149" s="77"/>
      <c r="D149" s="126">
        <f>SUM(D138:D148)</f>
        <v>280000</v>
      </c>
    </row>
    <row r="150" spans="1:4" ht="15.75">
      <c r="A150" s="34">
        <v>4174</v>
      </c>
      <c r="B150" s="21">
        <v>5410</v>
      </c>
      <c r="C150" s="21" t="s">
        <v>76</v>
      </c>
      <c r="D150" s="118">
        <v>30000</v>
      </c>
    </row>
    <row r="151" spans="1:4" ht="16.5" thickBot="1">
      <c r="A151" s="55" t="s">
        <v>77</v>
      </c>
      <c r="B151" s="69"/>
      <c r="C151" s="69"/>
      <c r="D151" s="120">
        <v>30000</v>
      </c>
    </row>
    <row r="152" spans="1:4" ht="16.5" thickTop="1">
      <c r="A152" s="160"/>
      <c r="B152" s="160"/>
      <c r="C152" s="160"/>
      <c r="D152" s="158"/>
    </row>
    <row r="153" spans="1:4" ht="15.75">
      <c r="A153" s="160"/>
      <c r="B153" s="160"/>
      <c r="C153" s="160"/>
      <c r="D153" s="158"/>
    </row>
    <row r="154" spans="1:4" ht="23.25">
      <c r="A154" s="141" t="s">
        <v>124</v>
      </c>
      <c r="B154" s="62"/>
      <c r="C154" s="62"/>
      <c r="D154" s="63"/>
    </row>
    <row r="155" spans="1:4" ht="18.75" thickBot="1">
      <c r="A155" s="2" t="s">
        <v>128</v>
      </c>
      <c r="B155" s="62"/>
      <c r="C155" s="62"/>
      <c r="D155" s="63"/>
    </row>
    <row r="156" spans="1:4" ht="16.5" thickBot="1">
      <c r="A156" s="151" t="s">
        <v>5</v>
      </c>
      <c r="B156" s="152" t="s">
        <v>6</v>
      </c>
      <c r="C156" s="152" t="s">
        <v>7</v>
      </c>
      <c r="D156" s="150" t="s">
        <v>130</v>
      </c>
    </row>
    <row r="157" spans="1:4" ht="15.75">
      <c r="A157" s="131" t="s">
        <v>78</v>
      </c>
      <c r="B157" s="70"/>
      <c r="C157" s="70"/>
      <c r="D157" s="121"/>
    </row>
    <row r="158" spans="1:4" ht="15.75">
      <c r="A158" s="25">
        <v>5512</v>
      </c>
      <c r="B158" s="9">
        <v>5019</v>
      </c>
      <c r="C158" s="9" t="s">
        <v>79</v>
      </c>
      <c r="D158" s="99">
        <v>1750</v>
      </c>
    </row>
    <row r="159" spans="1:4" ht="15.75">
      <c r="A159" s="25">
        <v>5512</v>
      </c>
      <c r="B159" s="9">
        <v>5039</v>
      </c>
      <c r="C159" s="9" t="s">
        <v>117</v>
      </c>
      <c r="D159" s="99">
        <v>250</v>
      </c>
    </row>
    <row r="160" spans="1:4" ht="15.75">
      <c r="A160" s="78">
        <v>5512</v>
      </c>
      <c r="B160" s="60">
        <v>5132</v>
      </c>
      <c r="C160" s="60" t="s">
        <v>70</v>
      </c>
      <c r="D160" s="124">
        <v>13000</v>
      </c>
    </row>
    <row r="161" spans="1:4" ht="15.75">
      <c r="A161" s="68">
        <v>5512</v>
      </c>
      <c r="B161" s="21">
        <v>5134</v>
      </c>
      <c r="C161" s="21" t="s">
        <v>80</v>
      </c>
      <c r="D161" s="132">
        <v>5000</v>
      </c>
    </row>
    <row r="162" spans="1:4" ht="15.75">
      <c r="A162" s="78">
        <v>5512</v>
      </c>
      <c r="B162" s="60">
        <v>5136</v>
      </c>
      <c r="C162" s="60" t="s">
        <v>81</v>
      </c>
      <c r="D162" s="124">
        <v>1500</v>
      </c>
    </row>
    <row r="163" spans="1:4" ht="15.75">
      <c r="A163" s="68">
        <v>5512</v>
      </c>
      <c r="B163" s="21">
        <v>5137</v>
      </c>
      <c r="C163" s="21" t="s">
        <v>111</v>
      </c>
      <c r="D163" s="118">
        <v>10000</v>
      </c>
    </row>
    <row r="164" spans="1:4" ht="15.75">
      <c r="A164" s="78">
        <v>5512</v>
      </c>
      <c r="B164" s="60">
        <v>5139</v>
      </c>
      <c r="C164" s="60" t="s">
        <v>112</v>
      </c>
      <c r="D164" s="124">
        <v>9000</v>
      </c>
    </row>
    <row r="165" spans="1:4" ht="15.75">
      <c r="A165" s="68">
        <v>5512</v>
      </c>
      <c r="B165" s="21">
        <v>5151</v>
      </c>
      <c r="C165" s="21" t="s">
        <v>82</v>
      </c>
      <c r="D165" s="118">
        <v>1000</v>
      </c>
    </row>
    <row r="166" spans="1:4" ht="15.75">
      <c r="A166" s="42">
        <v>5512</v>
      </c>
      <c r="B166" s="12">
        <v>5153</v>
      </c>
      <c r="C166" s="12" t="s">
        <v>83</v>
      </c>
      <c r="D166" s="101">
        <v>10000</v>
      </c>
    </row>
    <row r="167" spans="1:4" ht="15.75">
      <c r="A167" s="25">
        <v>5512</v>
      </c>
      <c r="B167" s="9">
        <v>5154</v>
      </c>
      <c r="C167" s="9" t="s">
        <v>84</v>
      </c>
      <c r="D167" s="99">
        <v>5000</v>
      </c>
    </row>
    <row r="168" spans="1:4" ht="15.75">
      <c r="A168" s="42">
        <v>5512</v>
      </c>
      <c r="B168" s="12">
        <v>5156</v>
      </c>
      <c r="C168" s="12" t="s">
        <v>74</v>
      </c>
      <c r="D168" s="101">
        <v>8000</v>
      </c>
    </row>
    <row r="169" spans="1:4" ht="15.75">
      <c r="A169" s="25">
        <v>5512</v>
      </c>
      <c r="B169" s="9">
        <v>5162</v>
      </c>
      <c r="C169" s="9" t="s">
        <v>85</v>
      </c>
      <c r="D169" s="99">
        <v>5000</v>
      </c>
    </row>
    <row r="170" spans="1:4" ht="15.75">
      <c r="A170" s="42">
        <v>5512</v>
      </c>
      <c r="B170" s="12">
        <v>5167</v>
      </c>
      <c r="C170" s="12" t="s">
        <v>86</v>
      </c>
      <c r="D170" s="101">
        <v>10000</v>
      </c>
    </row>
    <row r="171" spans="1:4" ht="15.75">
      <c r="A171" s="25">
        <v>5512</v>
      </c>
      <c r="B171" s="9">
        <v>5169</v>
      </c>
      <c r="C171" s="9" t="s">
        <v>62</v>
      </c>
      <c r="D171" s="99">
        <v>5000</v>
      </c>
    </row>
    <row r="172" spans="1:4" ht="15.75">
      <c r="A172" s="25">
        <v>5512</v>
      </c>
      <c r="B172" s="9">
        <v>5171</v>
      </c>
      <c r="C172" s="9" t="s">
        <v>42</v>
      </c>
      <c r="D172" s="99">
        <v>13000</v>
      </c>
    </row>
    <row r="173" spans="1:4" ht="15.75">
      <c r="A173" s="42">
        <v>5512</v>
      </c>
      <c r="B173" s="12">
        <v>5175</v>
      </c>
      <c r="C173" s="12" t="s">
        <v>50</v>
      </c>
      <c r="D173" s="101">
        <v>1000</v>
      </c>
    </row>
    <row r="174" spans="1:4" ht="16.5" thickBot="1">
      <c r="A174" s="52" t="s">
        <v>87</v>
      </c>
      <c r="B174" s="69"/>
      <c r="C174" s="82"/>
      <c r="D174" s="120">
        <f>SUM(D158:D173)</f>
        <v>98500</v>
      </c>
    </row>
    <row r="175" spans="1:4" ht="15.75">
      <c r="A175" s="131" t="s">
        <v>88</v>
      </c>
      <c r="B175" s="70"/>
      <c r="C175" s="70"/>
      <c r="D175" s="133"/>
    </row>
    <row r="176" spans="1:4" ht="15.75">
      <c r="A176" s="34">
        <v>6112</v>
      </c>
      <c r="B176" s="21">
        <v>5019</v>
      </c>
      <c r="C176" s="21" t="s">
        <v>89</v>
      </c>
      <c r="D176" s="118">
        <v>3000</v>
      </c>
    </row>
    <row r="177" spans="1:4" ht="15.75">
      <c r="A177" s="34">
        <v>6112</v>
      </c>
      <c r="B177" s="21">
        <v>5021</v>
      </c>
      <c r="C177" s="21" t="s">
        <v>149</v>
      </c>
      <c r="D177" s="118">
        <v>6500</v>
      </c>
    </row>
    <row r="178" spans="1:4" ht="15.75">
      <c r="A178" s="34">
        <v>6112</v>
      </c>
      <c r="B178" s="21">
        <v>5023</v>
      </c>
      <c r="C178" s="21" t="s">
        <v>90</v>
      </c>
      <c r="D178" s="118">
        <v>412000</v>
      </c>
    </row>
    <row r="179" spans="1:4" ht="15.75">
      <c r="A179" s="34">
        <v>6112</v>
      </c>
      <c r="B179" s="21">
        <v>5039</v>
      </c>
      <c r="C179" s="21" t="s">
        <v>117</v>
      </c>
      <c r="D179" s="118">
        <v>1000</v>
      </c>
    </row>
    <row r="180" spans="1:4" ht="15.75">
      <c r="A180" s="76">
        <v>6112</v>
      </c>
      <c r="B180" s="60">
        <v>5162</v>
      </c>
      <c r="C180" s="74" t="s">
        <v>85</v>
      </c>
      <c r="D180" s="124">
        <v>10000</v>
      </c>
    </row>
    <row r="181" spans="1:4" ht="15.75">
      <c r="A181" s="34">
        <v>6112</v>
      </c>
      <c r="B181" s="21">
        <v>5167</v>
      </c>
      <c r="C181" s="21" t="s">
        <v>86</v>
      </c>
      <c r="D181" s="118">
        <v>2000</v>
      </c>
    </row>
    <row r="182" spans="1:4" ht="15.75">
      <c r="A182" s="134">
        <v>6112</v>
      </c>
      <c r="B182" s="83">
        <v>5173</v>
      </c>
      <c r="C182" s="83" t="s">
        <v>97</v>
      </c>
      <c r="D182" s="135">
        <v>1000</v>
      </c>
    </row>
    <row r="183" spans="1:4" ht="16.5" thickBot="1">
      <c r="A183" s="136" t="s">
        <v>25</v>
      </c>
      <c r="B183" s="69"/>
      <c r="C183" s="69"/>
      <c r="D183" s="120">
        <f>SUM(D176:D182)</f>
        <v>435500</v>
      </c>
    </row>
    <row r="184" spans="1:4" ht="16.5" thickTop="1">
      <c r="A184" s="84" t="s">
        <v>29</v>
      </c>
      <c r="B184" s="85"/>
      <c r="C184" s="85"/>
      <c r="D184" s="137"/>
    </row>
    <row r="185" spans="1:4" ht="15.75">
      <c r="A185" s="71">
        <v>6171</v>
      </c>
      <c r="B185" s="12">
        <v>5011</v>
      </c>
      <c r="C185" s="12" t="s">
        <v>91</v>
      </c>
      <c r="D185" s="101">
        <v>464400</v>
      </c>
    </row>
    <row r="186" spans="1:4" ht="15.75">
      <c r="A186" s="67">
        <v>6171</v>
      </c>
      <c r="B186" s="9">
        <v>5021</v>
      </c>
      <c r="C186" s="9" t="s">
        <v>67</v>
      </c>
      <c r="D186" s="99">
        <v>20000</v>
      </c>
    </row>
    <row r="187" spans="1:4" ht="15.75">
      <c r="A187" s="67">
        <v>6171</v>
      </c>
      <c r="B187" s="9">
        <v>5031</v>
      </c>
      <c r="C187" s="9" t="s">
        <v>69</v>
      </c>
      <c r="D187" s="99">
        <v>144000</v>
      </c>
    </row>
    <row r="188" spans="1:4" ht="15.75">
      <c r="A188" s="25">
        <v>6171</v>
      </c>
      <c r="B188" s="9">
        <v>5032</v>
      </c>
      <c r="C188" s="9" t="s">
        <v>68</v>
      </c>
      <c r="D188" s="99">
        <v>60000</v>
      </c>
    </row>
    <row r="189" spans="1:4" ht="15.75">
      <c r="A189" s="25">
        <v>6171</v>
      </c>
      <c r="B189" s="9">
        <v>5038</v>
      </c>
      <c r="C189" s="9" t="s">
        <v>92</v>
      </c>
      <c r="D189" s="99">
        <v>2000</v>
      </c>
    </row>
    <row r="190" spans="1:4" ht="15.75">
      <c r="A190" s="86">
        <v>6171</v>
      </c>
      <c r="B190" s="9">
        <v>5136</v>
      </c>
      <c r="C190" s="9" t="s">
        <v>81</v>
      </c>
      <c r="D190" s="99">
        <v>3850</v>
      </c>
    </row>
    <row r="191" spans="1:4" ht="15.75">
      <c r="A191" s="78">
        <v>6171</v>
      </c>
      <c r="B191" s="21">
        <v>5137</v>
      </c>
      <c r="C191" s="21" t="s">
        <v>72</v>
      </c>
      <c r="D191" s="118">
        <v>21250</v>
      </c>
    </row>
    <row r="192" spans="1:4" ht="15.75">
      <c r="A192" s="78">
        <v>6171</v>
      </c>
      <c r="B192" s="21">
        <v>5138</v>
      </c>
      <c r="C192" s="21" t="s">
        <v>150</v>
      </c>
      <c r="D192" s="118">
        <v>1150</v>
      </c>
    </row>
    <row r="193" spans="1:4" ht="15.75">
      <c r="A193" s="42">
        <v>6171</v>
      </c>
      <c r="B193" s="9">
        <v>5139</v>
      </c>
      <c r="C193" s="9" t="s">
        <v>73</v>
      </c>
      <c r="D193" s="99">
        <v>21250</v>
      </c>
    </row>
    <row r="194" spans="1:4" ht="15.75">
      <c r="A194" s="25">
        <v>6171</v>
      </c>
      <c r="B194" s="9">
        <v>5151</v>
      </c>
      <c r="C194" s="9" t="s">
        <v>82</v>
      </c>
      <c r="D194" s="99">
        <v>30000</v>
      </c>
    </row>
    <row r="195" spans="1:4" ht="15.75">
      <c r="A195" s="86">
        <v>6171</v>
      </c>
      <c r="B195" s="9">
        <v>5153</v>
      </c>
      <c r="C195" s="9" t="s">
        <v>83</v>
      </c>
      <c r="D195" s="138">
        <v>150000</v>
      </c>
    </row>
    <row r="196" spans="1:4" ht="15.75">
      <c r="A196" s="25">
        <v>6171</v>
      </c>
      <c r="B196" s="9">
        <v>5154</v>
      </c>
      <c r="C196" s="9" t="s">
        <v>84</v>
      </c>
      <c r="D196" s="99">
        <v>30000</v>
      </c>
    </row>
    <row r="197" spans="1:4" ht="15.75">
      <c r="A197" s="42">
        <v>6171</v>
      </c>
      <c r="B197" s="12">
        <v>5161</v>
      </c>
      <c r="C197" s="12" t="s">
        <v>94</v>
      </c>
      <c r="D197" s="101">
        <v>15000</v>
      </c>
    </row>
    <row r="198" spans="1:4" ht="15.75">
      <c r="A198" s="87">
        <v>6171</v>
      </c>
      <c r="B198" s="21">
        <v>5162</v>
      </c>
      <c r="C198" s="21" t="s">
        <v>85</v>
      </c>
      <c r="D198" s="118">
        <v>64000</v>
      </c>
    </row>
    <row r="199" spans="1:4" ht="15.75">
      <c r="A199" s="86">
        <v>6171</v>
      </c>
      <c r="B199" s="9">
        <v>5166</v>
      </c>
      <c r="C199" s="9" t="s">
        <v>58</v>
      </c>
      <c r="D199" s="99">
        <v>15000</v>
      </c>
    </row>
    <row r="200" spans="1:4" ht="15.75">
      <c r="A200" s="25">
        <v>6171</v>
      </c>
      <c r="B200" s="9">
        <v>5167</v>
      </c>
      <c r="C200" s="9" t="s">
        <v>86</v>
      </c>
      <c r="D200" s="99">
        <v>2500</v>
      </c>
    </row>
    <row r="201" spans="1:4" ht="15.75">
      <c r="A201" s="25">
        <v>6171</v>
      </c>
      <c r="B201" s="9">
        <v>5168</v>
      </c>
      <c r="C201" s="9" t="s">
        <v>151</v>
      </c>
      <c r="D201" s="99">
        <v>11250</v>
      </c>
    </row>
    <row r="202" spans="1:4" ht="15.75">
      <c r="A202" s="42">
        <v>6171</v>
      </c>
      <c r="B202" s="12">
        <v>5169</v>
      </c>
      <c r="C202" s="12" t="s">
        <v>41</v>
      </c>
      <c r="D202" s="101">
        <v>50000</v>
      </c>
    </row>
    <row r="203" spans="1:4" ht="15.75">
      <c r="A203" s="86">
        <v>6171</v>
      </c>
      <c r="B203" s="9">
        <v>5171</v>
      </c>
      <c r="C203" s="9" t="s">
        <v>42</v>
      </c>
      <c r="D203" s="99">
        <v>80000</v>
      </c>
    </row>
    <row r="204" spans="1:4" ht="16.5" thickBot="1">
      <c r="A204" s="46">
        <v>6171</v>
      </c>
      <c r="B204" s="3">
        <v>5172</v>
      </c>
      <c r="C204" s="3" t="s">
        <v>96</v>
      </c>
      <c r="D204" s="148">
        <v>25000</v>
      </c>
    </row>
    <row r="205" spans="1:4" ht="15.75">
      <c r="A205" s="160"/>
      <c r="B205" s="160"/>
      <c r="C205" s="160"/>
      <c r="D205" s="173"/>
    </row>
    <row r="206" spans="1:4" ht="23.25">
      <c r="A206" s="141" t="s">
        <v>124</v>
      </c>
      <c r="B206" s="62"/>
      <c r="C206" s="62"/>
      <c r="D206" s="63"/>
    </row>
    <row r="207" spans="1:4" ht="18.75" thickBot="1">
      <c r="A207" s="2" t="s">
        <v>129</v>
      </c>
      <c r="B207" s="62"/>
      <c r="C207" s="62"/>
      <c r="D207" s="63"/>
    </row>
    <row r="208" spans="1:4" ht="16.5" thickBot="1">
      <c r="A208" s="151" t="s">
        <v>5</v>
      </c>
      <c r="B208" s="152" t="s">
        <v>6</v>
      </c>
      <c r="C208" s="152" t="s">
        <v>7</v>
      </c>
      <c r="D208" s="150" t="s">
        <v>130</v>
      </c>
    </row>
    <row r="209" spans="1:4" ht="15.75">
      <c r="A209" s="149">
        <v>6171</v>
      </c>
      <c r="B209" s="60">
        <v>5173</v>
      </c>
      <c r="C209" s="60" t="s">
        <v>97</v>
      </c>
      <c r="D209" s="124">
        <v>3500</v>
      </c>
    </row>
    <row r="210" spans="1:4" ht="15.75">
      <c r="A210" s="42">
        <v>6171</v>
      </c>
      <c r="B210" s="9">
        <v>5175</v>
      </c>
      <c r="C210" s="9" t="s">
        <v>50</v>
      </c>
      <c r="D210" s="99">
        <v>5000</v>
      </c>
    </row>
    <row r="211" spans="1:4" ht="15.75">
      <c r="A211" s="86">
        <v>6171</v>
      </c>
      <c r="B211" s="12">
        <v>5178</v>
      </c>
      <c r="C211" s="9" t="s">
        <v>160</v>
      </c>
      <c r="D211" s="101">
        <v>44635</v>
      </c>
    </row>
    <row r="212" spans="1:4" ht="15.75">
      <c r="A212" s="42">
        <v>6171</v>
      </c>
      <c r="B212" s="9">
        <v>5182</v>
      </c>
      <c r="C212" s="9" t="s">
        <v>98</v>
      </c>
      <c r="D212" s="99">
        <v>35000</v>
      </c>
    </row>
    <row r="213" spans="1:4" ht="15.75">
      <c r="A213" s="42">
        <v>6171</v>
      </c>
      <c r="B213" s="70">
        <v>5194</v>
      </c>
      <c r="C213" s="70" t="s">
        <v>51</v>
      </c>
      <c r="D213" s="121">
        <v>2000</v>
      </c>
    </row>
    <row r="214" spans="1:4" ht="15.75">
      <c r="A214" s="87">
        <v>6171</v>
      </c>
      <c r="B214" s="21">
        <v>5362</v>
      </c>
      <c r="C214" s="21" t="s">
        <v>99</v>
      </c>
      <c r="D214" s="118">
        <v>40000</v>
      </c>
    </row>
    <row r="215" spans="1:4" ht="15.75">
      <c r="A215" s="78">
        <v>6171</v>
      </c>
      <c r="B215" s="60">
        <v>5363</v>
      </c>
      <c r="C215" s="60" t="s">
        <v>113</v>
      </c>
      <c r="D215" s="124">
        <v>5000</v>
      </c>
    </row>
    <row r="216" spans="1:4" ht="15.75">
      <c r="A216" s="88">
        <v>6171</v>
      </c>
      <c r="B216" s="72">
        <v>6130</v>
      </c>
      <c r="C216" s="72" t="s">
        <v>122</v>
      </c>
      <c r="D216" s="139">
        <v>100000</v>
      </c>
    </row>
    <row r="217" spans="1:4" ht="15.75">
      <c r="A217" s="88">
        <v>6171</v>
      </c>
      <c r="B217" s="72">
        <v>6202</v>
      </c>
      <c r="C217" s="72" t="s">
        <v>161</v>
      </c>
      <c r="D217" s="139">
        <v>10000</v>
      </c>
    </row>
    <row r="218" spans="1:4" ht="16.5" thickBot="1">
      <c r="A218" s="89" t="s">
        <v>25</v>
      </c>
      <c r="B218" s="69"/>
      <c r="C218" s="69"/>
      <c r="D218" s="120">
        <f>SUM(D185:D204,D209:D217)</f>
        <v>1455785</v>
      </c>
    </row>
    <row r="219" spans="1:4" ht="16.5" thickTop="1">
      <c r="A219" s="28" t="s">
        <v>100</v>
      </c>
      <c r="B219" s="12"/>
      <c r="C219" s="70"/>
      <c r="D219" s="121"/>
    </row>
    <row r="220" spans="1:4" ht="15.75">
      <c r="A220" s="86">
        <v>6310</v>
      </c>
      <c r="B220" s="9">
        <v>5163</v>
      </c>
      <c r="C220" s="12" t="s">
        <v>95</v>
      </c>
      <c r="D220" s="101">
        <v>30000</v>
      </c>
    </row>
    <row r="221" spans="1:4" ht="15.75">
      <c r="A221" s="42">
        <v>6310</v>
      </c>
      <c r="B221" s="9">
        <v>5141</v>
      </c>
      <c r="C221" s="9" t="s">
        <v>93</v>
      </c>
      <c r="D221" s="99">
        <v>530000</v>
      </c>
    </row>
    <row r="222" spans="1:4" ht="16.5" thickBot="1">
      <c r="A222" s="89" t="s">
        <v>25</v>
      </c>
      <c r="B222" s="69"/>
      <c r="C222" s="69"/>
      <c r="D222" s="120">
        <f>SUM(D220:D221)</f>
        <v>560000</v>
      </c>
    </row>
    <row r="223" spans="1:4" ht="16.5" thickTop="1">
      <c r="A223" s="28" t="s">
        <v>101</v>
      </c>
      <c r="B223" s="70"/>
      <c r="C223" s="70"/>
      <c r="D223" s="121"/>
    </row>
    <row r="224" spans="1:4" ht="15.75">
      <c r="A224" s="86">
        <v>6320</v>
      </c>
      <c r="B224" s="70">
        <v>5163</v>
      </c>
      <c r="C224" s="9" t="s">
        <v>162</v>
      </c>
      <c r="D224" s="121">
        <v>90000</v>
      </c>
    </row>
    <row r="225" spans="1:4" ht="16.5" thickBot="1">
      <c r="A225" s="55" t="s">
        <v>25</v>
      </c>
      <c r="B225" s="69"/>
      <c r="C225" s="69"/>
      <c r="D225" s="120">
        <v>90000</v>
      </c>
    </row>
    <row r="226" spans="1:4" ht="17.25" thickBot="1" thickTop="1">
      <c r="A226" s="90" t="s">
        <v>102</v>
      </c>
      <c r="B226" s="91"/>
      <c r="C226" s="91"/>
      <c r="D226" s="140">
        <f>SUM(D225,D222,D218,D183,D174,D151,D149,D136,D134,D130,D127,D120,D118,D115,D109,D102,D99,D95,D92,D83,D77,D64,D68,D60,D58)</f>
        <v>9300810</v>
      </c>
    </row>
    <row r="229" ht="12.75">
      <c r="A229" t="s">
        <v>164</v>
      </c>
    </row>
    <row r="232" ht="12.75">
      <c r="C232" t="s">
        <v>165</v>
      </c>
    </row>
    <row r="234" ht="12.75">
      <c r="C234" t="s">
        <v>166</v>
      </c>
    </row>
    <row r="235" ht="12.75">
      <c r="C235" t="s">
        <v>167</v>
      </c>
    </row>
  </sheetData>
  <printOptions/>
  <pageMargins left="0.16" right="0.17" top="0.16" bottom="0.15" header="0.16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5" sqref="A5"/>
    </sheetView>
  </sheetViews>
  <sheetFormatPr defaultColWidth="9.140625" defaultRowHeight="12.75"/>
  <cols>
    <col min="1" max="1" width="27.7109375" style="154" customWidth="1"/>
    <col min="2" max="2" width="13.140625" style="156" customWidth="1"/>
    <col min="3" max="3" width="14.28125" style="156" customWidth="1"/>
    <col min="4" max="4" width="12.57421875" style="156" customWidth="1"/>
    <col min="5" max="7" width="9.140625" style="154" customWidth="1"/>
  </cols>
  <sheetData>
    <row r="1" spans="1:4" ht="15.75">
      <c r="A1" s="155" t="s">
        <v>146</v>
      </c>
      <c r="B1" s="157">
        <v>2005</v>
      </c>
      <c r="C1" s="157" t="s">
        <v>147</v>
      </c>
      <c r="D1" s="157"/>
    </row>
    <row r="2" spans="1:3" ht="15.75">
      <c r="A2" s="154" t="s">
        <v>131</v>
      </c>
      <c r="B2" s="156">
        <v>8459</v>
      </c>
      <c r="C2" s="156">
        <v>3000</v>
      </c>
    </row>
    <row r="3" spans="1:3" ht="15.75">
      <c r="A3" s="154" t="s">
        <v>132</v>
      </c>
      <c r="B3" s="156">
        <v>5670</v>
      </c>
      <c r="C3" s="156">
        <v>4000</v>
      </c>
    </row>
    <row r="4" spans="1:3" ht="15.75">
      <c r="A4" s="154" t="s">
        <v>133</v>
      </c>
      <c r="B4" s="156">
        <v>4119</v>
      </c>
      <c r="C4" s="156">
        <v>4000</v>
      </c>
    </row>
    <row r="5" spans="1:3" ht="15.75">
      <c r="A5" s="154" t="s">
        <v>134</v>
      </c>
      <c r="B5" s="156">
        <v>68065</v>
      </c>
      <c r="C5" s="156">
        <v>76000</v>
      </c>
    </row>
    <row r="6" spans="1:3" ht="15.75">
      <c r="A6" s="154" t="s">
        <v>135</v>
      </c>
      <c r="B6" s="156">
        <v>48000</v>
      </c>
      <c r="C6" s="156">
        <v>61000</v>
      </c>
    </row>
    <row r="7" spans="1:3" ht="15.75">
      <c r="A7" s="154" t="s">
        <v>136</v>
      </c>
      <c r="B7" s="156">
        <v>3615</v>
      </c>
      <c r="C7" s="156">
        <v>6000</v>
      </c>
    </row>
    <row r="8" spans="1:3" ht="15.75">
      <c r="A8" s="154" t="s">
        <v>137</v>
      </c>
      <c r="B8" s="156">
        <v>38423</v>
      </c>
      <c r="C8" s="156">
        <v>15000</v>
      </c>
    </row>
    <row r="9" spans="1:3" ht="15.75">
      <c r="A9" s="154" t="s">
        <v>138</v>
      </c>
      <c r="B9" s="156">
        <v>5621</v>
      </c>
      <c r="C9" s="156">
        <v>5000</v>
      </c>
    </row>
    <row r="10" spans="1:3" ht="15.75">
      <c r="A10" s="154" t="s">
        <v>139</v>
      </c>
      <c r="B10" s="156">
        <v>7595</v>
      </c>
      <c r="C10" s="156">
        <v>20000</v>
      </c>
    </row>
    <row r="11" spans="1:3" ht="15.75">
      <c r="A11" s="154" t="s">
        <v>140</v>
      </c>
      <c r="B11" s="156">
        <v>12922</v>
      </c>
      <c r="C11" s="156">
        <v>15000</v>
      </c>
    </row>
    <row r="12" spans="1:3" ht="15.75">
      <c r="A12" s="154" t="s">
        <v>141</v>
      </c>
      <c r="B12" s="156">
        <v>28000</v>
      </c>
      <c r="C12" s="156">
        <v>48000</v>
      </c>
    </row>
    <row r="13" spans="1:3" ht="15.75">
      <c r="A13" s="154" t="s">
        <v>142</v>
      </c>
      <c r="B13" s="156">
        <v>4000</v>
      </c>
      <c r="C13" s="156">
        <v>4000</v>
      </c>
    </row>
    <row r="14" spans="1:3" ht="15.75">
      <c r="A14" s="154" t="s">
        <v>143</v>
      </c>
      <c r="B14" s="156">
        <v>918</v>
      </c>
      <c r="C14" s="156">
        <v>2000</v>
      </c>
    </row>
    <row r="15" spans="1:3" ht="15.75">
      <c r="A15" s="154" t="s">
        <v>144</v>
      </c>
      <c r="B15" s="156">
        <v>4874</v>
      </c>
      <c r="C15" s="156">
        <v>5000</v>
      </c>
    </row>
    <row r="16" spans="1:3" ht="15.75">
      <c r="A16" s="154" t="s">
        <v>145</v>
      </c>
      <c r="B16" s="156">
        <v>315</v>
      </c>
      <c r="C16" s="156">
        <v>5000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PCX</dc:creator>
  <cp:keywords/>
  <dc:description/>
  <cp:lastModifiedBy>Obec úžice</cp:lastModifiedBy>
  <cp:lastPrinted>2006-03-13T10:16:05Z</cp:lastPrinted>
  <dcterms:created xsi:type="dcterms:W3CDTF">2006-01-20T10:23:08Z</dcterms:created>
  <dcterms:modified xsi:type="dcterms:W3CDTF">2006-04-03T11:41:19Z</dcterms:modified>
  <cp:category/>
  <cp:version/>
  <cp:contentType/>
  <cp:contentStatus/>
</cp:coreProperties>
</file>