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</author>
  </authors>
  <commentList>
    <comment ref="D90" authorId="0">
      <text>
        <r>
          <rPr>
            <b/>
            <sz val="9"/>
            <rFont val="Tahoma"/>
            <family val="2"/>
          </rPr>
          <t>netto</t>
        </r>
      </text>
    </comment>
  </commentList>
</comments>
</file>

<file path=xl/sharedStrings.xml><?xml version="1.0" encoding="utf-8"?>
<sst xmlns="http://schemas.openxmlformats.org/spreadsheetml/2006/main" count="145" uniqueCount="133">
  <si>
    <t>PŘÍJMY</t>
  </si>
  <si>
    <t>VÝDAJE</t>
  </si>
  <si>
    <t>Požární ochrana</t>
  </si>
  <si>
    <t xml:space="preserve">Zastupitelské orgány </t>
  </si>
  <si>
    <t xml:space="preserve">Celkem </t>
  </si>
  <si>
    <t xml:space="preserve">Činnost místní správy </t>
  </si>
  <si>
    <t>SKUTEČNOST</t>
  </si>
  <si>
    <t>Příjmy daňové a nedaňové</t>
  </si>
  <si>
    <t>SCHVÁLENÝ ROZPOČET</t>
  </si>
  <si>
    <t>UPRAVENÝ ROZPOČET</t>
  </si>
  <si>
    <t>Pojištění funkčně nespecifikované</t>
  </si>
  <si>
    <r>
      <t xml:space="preserve">SALDO PŘÍJMŮ A VÝDAJŮ </t>
    </r>
    <r>
      <rPr>
        <b/>
        <sz val="10"/>
        <rFont val="Arial"/>
        <family val="2"/>
      </rPr>
      <t>(+přebytek, -schodek)</t>
    </r>
  </si>
  <si>
    <t>- účelové</t>
  </si>
  <si>
    <t>- neúčelové</t>
  </si>
  <si>
    <t>bez ÚZ (souhrnný dotační vztah - výkon státní správy)</t>
  </si>
  <si>
    <t>Informace o majetku obce</t>
  </si>
  <si>
    <t>Zde jsou uvedeny základní informace. Účetní sestavy a závěrečná zpráva o inventarizaci jsou k dispozici na OÚ.</t>
  </si>
  <si>
    <t>ROZVAHA</t>
  </si>
  <si>
    <t>Název</t>
  </si>
  <si>
    <t>Změna stavu</t>
  </si>
  <si>
    <t>Dlouhodobý nehmotný majetek</t>
  </si>
  <si>
    <t>Dlouhodobý hmotný majetek</t>
  </si>
  <si>
    <t>Dlouhodobý finanční majetek</t>
  </si>
  <si>
    <t>Zásoby</t>
  </si>
  <si>
    <t>Výsledek hospodaření</t>
  </si>
  <si>
    <t>Dlouhodobé závazky</t>
  </si>
  <si>
    <t>Krátkodobé závazky</t>
  </si>
  <si>
    <t>AKTIVA CELKEM</t>
  </si>
  <si>
    <t>PASIVA CELKEM</t>
  </si>
  <si>
    <t>V KČ</t>
  </si>
  <si>
    <t>Zůstatky na bankovních účtech obce</t>
  </si>
  <si>
    <t>Dlouhodobé pohledávky</t>
  </si>
  <si>
    <t>Krátkodobé pohledávky</t>
  </si>
  <si>
    <t>Krátkodobý finanční majetek</t>
  </si>
  <si>
    <t xml:space="preserve">Jmění účetní jednotky </t>
  </si>
  <si>
    <t>Fondy účetní jednotky</t>
  </si>
  <si>
    <t>Sestavil: David Hrdlička – starosta</t>
  </si>
  <si>
    <t>POSKYTNUTO</t>
  </si>
  <si>
    <t>VYČERPÁNO</t>
  </si>
  <si>
    <t>Pohřebnictví</t>
  </si>
  <si>
    <t>Provoz veřejné silniční dopravy</t>
  </si>
  <si>
    <t>Sběr a svoz komunálního odpadu</t>
  </si>
  <si>
    <t>Sběr a svoz ostatních odpadů</t>
  </si>
  <si>
    <t>Odvádění a čištění odpadních vod a nakládání s kaly</t>
  </si>
  <si>
    <t xml:space="preserve">Základní školy </t>
  </si>
  <si>
    <t>Činnosti knihovnické</t>
  </si>
  <si>
    <t>Ostatní záležitosti kultury</t>
  </si>
  <si>
    <t>Ostatní tělovýchovná činnost</t>
  </si>
  <si>
    <t>Využití volného času dětí a mládeže</t>
  </si>
  <si>
    <t>Ostatní zájmová činnost a rekreace</t>
  </si>
  <si>
    <t>Veřejné osvětlení</t>
  </si>
  <si>
    <t>Územní plánování</t>
  </si>
  <si>
    <t>Územní rozvoj</t>
  </si>
  <si>
    <t>Sběr a svoz nebezpečných odpadů</t>
  </si>
  <si>
    <t>Sběr a svoz komunálních odpadů</t>
  </si>
  <si>
    <t>Péče o vzhled obcí a veřejnou zeleň</t>
  </si>
  <si>
    <t>Činnost místní správy</t>
  </si>
  <si>
    <t>Obecné výdaje z finančních operací</t>
  </si>
  <si>
    <t>Obecné příjmy z finančních operací</t>
  </si>
  <si>
    <t>Ostatní finannční operace</t>
  </si>
  <si>
    <t>Silnice</t>
  </si>
  <si>
    <t>Ostatní záležitosti pozemních komunikací</t>
  </si>
  <si>
    <t>Bezpečnost silničního provozu</t>
  </si>
  <si>
    <t>Pitná voda</t>
  </si>
  <si>
    <t>Rozhlas a televize</t>
  </si>
  <si>
    <t>Přílohy</t>
  </si>
  <si>
    <t>Všechny přílohy jsou k nahlédnutí na Obecním úřadu.</t>
  </si>
  <si>
    <t>Z přírůstků majetku obce např.:</t>
  </si>
  <si>
    <t>Vnitřní obchod</t>
  </si>
  <si>
    <t>Ozdrav.hosp.zvířat,pol.a spec.plodin</t>
  </si>
  <si>
    <t>Základní školy</t>
  </si>
  <si>
    <t>Komunální služby a územní rozvoj j.n.</t>
  </si>
  <si>
    <t>Ochrana obyvatelstva</t>
  </si>
  <si>
    <t>Bezpečnost a veřejný pořádek</t>
  </si>
  <si>
    <t>Ost.záležitosti v silniční dopravě</t>
  </si>
  <si>
    <t>Předškolní zařízení</t>
  </si>
  <si>
    <t>Ost záležitosti kultury</t>
  </si>
  <si>
    <t>Finanční vypořádání minulých let</t>
  </si>
  <si>
    <t xml:space="preserve">Vyvěšeno: </t>
  </si>
  <si>
    <t xml:space="preserve">Sejmuto:   </t>
  </si>
  <si>
    <t>Náklady z hlavní činnosti celkem</t>
  </si>
  <si>
    <t>Výnosy z hlavní činnosti celkem</t>
  </si>
  <si>
    <t>Hospodářský výsledek z hlavní činnosti</t>
  </si>
  <si>
    <t>Záležitosti bydlení, komun.sl.a územní rozvoj</t>
  </si>
  <si>
    <t>Volby do zastupitelstev ÚSC</t>
  </si>
  <si>
    <t>Volby do Evropského parlamentu</t>
  </si>
  <si>
    <t xml:space="preserve">(021) </t>
  </si>
  <si>
    <t xml:space="preserve">(028) </t>
  </si>
  <si>
    <t xml:space="preserve">(902) </t>
  </si>
  <si>
    <t>Záležitosti kultr.,církví a sdělovacích prostředků</t>
  </si>
  <si>
    <t>Využívání a zneškodňování komunál.odpadů</t>
  </si>
  <si>
    <t>Výstavba a údržba inženýrských sítí</t>
  </si>
  <si>
    <t xml:space="preserve">Převody vlastním fondům </t>
  </si>
  <si>
    <t xml:space="preserve">Přijaté dotace </t>
  </si>
  <si>
    <t>Byly zjištěny chyby a nedostatky, které nemají závažnost nedostatků uvedených pod písmenem c).</t>
  </si>
  <si>
    <t>Závěrečný účet obce Úžice za rok 2016</t>
  </si>
  <si>
    <t>- ČS (k 31.12.2016)</t>
  </si>
  <si>
    <t>- ČNB (k 31.12.2016)</t>
  </si>
  <si>
    <t>- ČS - úvěrový účet (k 31.12.2016)</t>
  </si>
  <si>
    <t>Stav k 1.1.2016</t>
  </si>
  <si>
    <t>Stav k 31.12.2016</t>
  </si>
  <si>
    <t>Závěr ze zprávy o výsledku přezkoumání hospodaření obce za rok 2016</t>
  </si>
  <si>
    <r>
      <t>H</t>
    </r>
    <r>
      <rPr>
        <b/>
        <u val="single"/>
        <sz val="14"/>
        <rFont val="Calibri"/>
        <family val="2"/>
      </rPr>
      <t>ospodaření příspěvkové organizace ZMŠ Úžice k 31.12.2016</t>
    </r>
  </si>
  <si>
    <t>Výkaz FIN 2-12M k 31.12.2016 v členění dle rozpočtové skladby, Rozvaha, Výkaz zisků a ztrát, Příloha</t>
  </si>
  <si>
    <t>Závěrečná zpráva o výsledku přezkoumání hospodaření obce za rok 2016</t>
  </si>
  <si>
    <t>Převody vlastním fondům v rozp.úz.úr.</t>
  </si>
  <si>
    <t>Hospodaření obce Úžice skončilo v roce 2016 v přebytku 12 238 tis. Kč.</t>
  </si>
  <si>
    <t>Volby do ZO SK a Senátu ČR</t>
  </si>
  <si>
    <t>Snížení energetické náročnosti objektu OÚ</t>
  </si>
  <si>
    <t>Snížení energetické náročnosti obecního úřadu</t>
  </si>
  <si>
    <t>Kopírka</t>
  </si>
  <si>
    <t>(022)</t>
  </si>
  <si>
    <t>Zásobník ocelový</t>
  </si>
  <si>
    <t xml:space="preserve">Otočná židle </t>
  </si>
  <si>
    <t>Notebook</t>
  </si>
  <si>
    <t>PC do knihovny</t>
  </si>
  <si>
    <t>Stožáry na vlajky</t>
  </si>
  <si>
    <t>Monitor</t>
  </si>
  <si>
    <t xml:space="preserve">Regál kovový </t>
  </si>
  <si>
    <t>Křovinořez</t>
  </si>
  <si>
    <t>Otočné křeslo 2 ks</t>
  </si>
  <si>
    <t>Mulčovač</t>
  </si>
  <si>
    <t>Stojan na kola, odpadkový koš - venkovní</t>
  </si>
  <si>
    <t>Věšák oboustranný</t>
  </si>
  <si>
    <t>Smatlová tabule</t>
  </si>
  <si>
    <t xml:space="preserve">(018) </t>
  </si>
  <si>
    <t>Program KEO</t>
  </si>
  <si>
    <t>Reproduktory k PC</t>
  </si>
  <si>
    <t>Bruska excentrická</t>
  </si>
  <si>
    <t>Květináč keramický venkovní</t>
  </si>
  <si>
    <t>Ocelové schůdky</t>
  </si>
  <si>
    <t>Rudl</t>
  </si>
  <si>
    <t>Vysavač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</si>
</sst>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u val="single"/>
      <sz val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19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3" fillId="19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19" borderId="19" xfId="0" applyFont="1" applyFill="1" applyBorder="1" applyAlignment="1">
      <alignment wrapText="1"/>
    </xf>
    <xf numFmtId="0" fontId="1" fillId="19" borderId="20" xfId="0" applyFont="1" applyFill="1" applyBorder="1" applyAlignment="1">
      <alignment horizontal="center" wrapText="1"/>
    </xf>
    <xf numFmtId="0" fontId="1" fillId="19" borderId="21" xfId="0" applyFont="1" applyFill="1" applyBorder="1" applyAlignment="1">
      <alignment horizontal="center" wrapText="1"/>
    </xf>
    <xf numFmtId="0" fontId="1" fillId="19" borderId="22" xfId="0" applyFont="1" applyFill="1" applyBorder="1" applyAlignment="1">
      <alignment horizontal="center" wrapText="1"/>
    </xf>
    <xf numFmtId="0" fontId="7" fillId="19" borderId="19" xfId="0" applyFont="1" applyFill="1" applyBorder="1" applyAlignment="1">
      <alignment/>
    </xf>
    <xf numFmtId="3" fontId="1" fillId="19" borderId="21" xfId="0" applyNumberFormat="1" applyFont="1" applyFill="1" applyBorder="1" applyAlignment="1">
      <alignment/>
    </xf>
    <xf numFmtId="3" fontId="1" fillId="19" borderId="22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4" fontId="11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4" fillId="24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justify"/>
    </xf>
    <xf numFmtId="0" fontId="11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justify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right" vertical="center"/>
    </xf>
    <xf numFmtId="4" fontId="3" fillId="19" borderId="0" xfId="0" applyNumberFormat="1" applyFont="1" applyFill="1" applyBorder="1" applyAlignment="1">
      <alignment/>
    </xf>
    <xf numFmtId="4" fontId="3" fillId="19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0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4" borderId="0" xfId="0" applyFont="1" applyFill="1" applyAlignment="1">
      <alignment horizontal="justify" vertical="top"/>
    </xf>
    <xf numFmtId="3" fontId="0" fillId="0" borderId="2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6.421875" style="0" bestFit="1" customWidth="1"/>
    <col min="2" max="2" width="59.57421875" style="0" customWidth="1"/>
    <col min="3" max="3" width="18.7109375" style="0" customWidth="1"/>
    <col min="4" max="4" width="16.00390625" style="0" customWidth="1"/>
    <col min="5" max="5" width="17.7109375" style="0" bestFit="1" customWidth="1"/>
  </cols>
  <sheetData>
    <row r="1" spans="1:5" ht="23.25">
      <c r="A1" s="63" t="s">
        <v>95</v>
      </c>
      <c r="B1" s="63"/>
      <c r="C1" s="63"/>
      <c r="D1" s="63"/>
      <c r="E1" s="63"/>
    </row>
    <row r="2" ht="9" customHeight="1"/>
    <row r="3" spans="1:5" ht="32.25" thickBot="1">
      <c r="A3" s="2"/>
      <c r="B3" s="2"/>
      <c r="C3" s="6" t="s">
        <v>8</v>
      </c>
      <c r="D3" s="6" t="s">
        <v>9</v>
      </c>
      <c r="E3" s="6" t="s">
        <v>6</v>
      </c>
    </row>
    <row r="4" spans="1:5" ht="16.5" thickBot="1">
      <c r="A4" s="1"/>
      <c r="B4" s="3" t="s">
        <v>0</v>
      </c>
      <c r="C4" s="4"/>
      <c r="D4" s="4"/>
      <c r="E4" s="2"/>
    </row>
    <row r="5" spans="1:5" ht="15.75">
      <c r="A5" s="2">
        <v>0</v>
      </c>
      <c r="B5" s="2" t="s">
        <v>7</v>
      </c>
      <c r="C5" s="43">
        <v>17085000</v>
      </c>
      <c r="D5" s="43">
        <v>21233800.33</v>
      </c>
      <c r="E5" s="43">
        <v>21230991.51</v>
      </c>
    </row>
    <row r="6" spans="1:5" ht="15.75">
      <c r="A6" s="2">
        <v>2141</v>
      </c>
      <c r="B6" s="2" t="s">
        <v>68</v>
      </c>
      <c r="C6" s="43">
        <v>0</v>
      </c>
      <c r="D6" s="43">
        <v>1400</v>
      </c>
      <c r="E6" s="43">
        <v>1335</v>
      </c>
    </row>
    <row r="7" spans="1:5" ht="15.75" hidden="1">
      <c r="A7" s="2">
        <v>2310</v>
      </c>
      <c r="B7" s="2" t="s">
        <v>63</v>
      </c>
      <c r="C7" s="43"/>
      <c r="D7" s="43"/>
      <c r="E7" s="43"/>
    </row>
    <row r="8" spans="1:5" ht="15.75">
      <c r="A8" s="2">
        <v>2321</v>
      </c>
      <c r="B8" s="2" t="s">
        <v>43</v>
      </c>
      <c r="C8" s="43">
        <v>160000</v>
      </c>
      <c r="D8" s="43">
        <v>225000</v>
      </c>
      <c r="E8" s="43">
        <v>224500</v>
      </c>
    </row>
    <row r="9" spans="1:5" ht="15.75" hidden="1">
      <c r="A9" s="2">
        <v>3113</v>
      </c>
      <c r="B9" s="2" t="s">
        <v>70</v>
      </c>
      <c r="C9" s="43"/>
      <c r="D9" s="43"/>
      <c r="E9" s="43"/>
    </row>
    <row r="10" spans="1:5" ht="15.75">
      <c r="A10" s="2">
        <v>3399</v>
      </c>
      <c r="B10" s="2" t="s">
        <v>89</v>
      </c>
      <c r="C10" s="43">
        <v>0</v>
      </c>
      <c r="D10" s="43">
        <v>5000</v>
      </c>
      <c r="E10" s="43">
        <v>5000</v>
      </c>
    </row>
    <row r="11" spans="1:5" ht="15.75" hidden="1">
      <c r="A11" s="2">
        <v>3631</v>
      </c>
      <c r="B11" s="2" t="s">
        <v>50</v>
      </c>
      <c r="C11" s="43"/>
      <c r="D11" s="43"/>
      <c r="E11" s="43"/>
    </row>
    <row r="12" spans="1:5" ht="15.75">
      <c r="A12" s="2">
        <v>3632</v>
      </c>
      <c r="B12" s="2" t="s">
        <v>39</v>
      </c>
      <c r="C12" s="43">
        <v>4000</v>
      </c>
      <c r="D12" s="43">
        <v>32000</v>
      </c>
      <c r="E12" s="43">
        <v>31745</v>
      </c>
    </row>
    <row r="13" spans="1:5" ht="15.75">
      <c r="A13" s="2">
        <v>3635</v>
      </c>
      <c r="B13" s="2" t="s">
        <v>51</v>
      </c>
      <c r="C13" s="43">
        <v>0</v>
      </c>
      <c r="D13" s="43">
        <v>45000</v>
      </c>
      <c r="E13" s="43">
        <v>44210</v>
      </c>
    </row>
    <row r="14" spans="1:5" ht="15.75">
      <c r="A14" s="2">
        <v>3636</v>
      </c>
      <c r="B14" s="2" t="s">
        <v>52</v>
      </c>
      <c r="C14" s="43">
        <v>0</v>
      </c>
      <c r="D14" s="43">
        <v>1400</v>
      </c>
      <c r="E14" s="43">
        <v>1400</v>
      </c>
    </row>
    <row r="15" spans="1:5" ht="15.75">
      <c r="A15" s="2">
        <v>3722</v>
      </c>
      <c r="B15" s="2" t="s">
        <v>41</v>
      </c>
      <c r="C15" s="43">
        <v>20000</v>
      </c>
      <c r="D15" s="43">
        <v>82000</v>
      </c>
      <c r="E15" s="43">
        <v>61876</v>
      </c>
    </row>
    <row r="16" spans="1:5" ht="15.75">
      <c r="A16" s="2">
        <v>3723</v>
      </c>
      <c r="B16" s="2" t="s">
        <v>42</v>
      </c>
      <c r="C16" s="43">
        <v>28000</v>
      </c>
      <c r="D16" s="43">
        <v>0</v>
      </c>
      <c r="E16" s="43">
        <v>0</v>
      </c>
    </row>
    <row r="17" spans="1:5" ht="15.75">
      <c r="A17" s="2">
        <v>3725</v>
      </c>
      <c r="B17" s="2" t="s">
        <v>90</v>
      </c>
      <c r="C17" s="43">
        <v>150000</v>
      </c>
      <c r="D17" s="43">
        <v>203000</v>
      </c>
      <c r="E17" s="43">
        <v>203297.45</v>
      </c>
    </row>
    <row r="18" spans="1:5" ht="15.75">
      <c r="A18" s="2">
        <v>3745</v>
      </c>
      <c r="B18" s="2" t="s">
        <v>55</v>
      </c>
      <c r="C18" s="43">
        <v>0</v>
      </c>
      <c r="D18" s="43">
        <v>0</v>
      </c>
      <c r="E18" s="43">
        <v>0</v>
      </c>
    </row>
    <row r="19" spans="1:5" ht="15.75">
      <c r="A19" s="2">
        <v>6171</v>
      </c>
      <c r="B19" s="2" t="s">
        <v>5</v>
      </c>
      <c r="C19" s="43">
        <v>450000</v>
      </c>
      <c r="D19" s="43">
        <v>489000</v>
      </c>
      <c r="E19" s="43">
        <v>488677</v>
      </c>
    </row>
    <row r="20" spans="1:5" ht="15.75">
      <c r="A20" s="2">
        <v>6310</v>
      </c>
      <c r="B20" s="2" t="s">
        <v>58</v>
      </c>
      <c r="C20" s="43">
        <v>5000</v>
      </c>
      <c r="D20" s="43">
        <v>52000</v>
      </c>
      <c r="E20" s="43">
        <v>51166.63</v>
      </c>
    </row>
    <row r="21" spans="1:5" ht="15.75">
      <c r="A21" s="2">
        <v>6330</v>
      </c>
      <c r="B21" s="2" t="s">
        <v>92</v>
      </c>
      <c r="C21" s="43">
        <v>0</v>
      </c>
      <c r="D21" s="43">
        <v>21000</v>
      </c>
      <c r="E21" s="43">
        <v>20596.5</v>
      </c>
    </row>
    <row r="22" spans="1:5" ht="15.75">
      <c r="A22" s="2"/>
      <c r="B22" s="5" t="s">
        <v>4</v>
      </c>
      <c r="C22" s="57">
        <f>SUM(C5:C21)</f>
        <v>17902000</v>
      </c>
      <c r="D22" s="57">
        <f>SUM(D5:D21)</f>
        <v>22390600.33</v>
      </c>
      <c r="E22" s="57">
        <f>SUM(E5:E21)</f>
        <v>22364795.09</v>
      </c>
    </row>
    <row r="23" spans="1:5" ht="15.75" thickBot="1">
      <c r="A23" s="2"/>
      <c r="B23" s="2"/>
      <c r="C23" s="44"/>
      <c r="D23" s="44"/>
      <c r="E23" s="44"/>
    </row>
    <row r="24" spans="1:5" ht="16.5" thickBot="1">
      <c r="A24" s="1"/>
      <c r="B24" s="3" t="s">
        <v>1</v>
      </c>
      <c r="C24" s="44"/>
      <c r="D24" s="44"/>
      <c r="E24" s="44"/>
    </row>
    <row r="25" spans="1:5" ht="15.75">
      <c r="A25" s="2">
        <v>1014</v>
      </c>
      <c r="B25" s="2" t="s">
        <v>69</v>
      </c>
      <c r="C25" s="43">
        <v>20000</v>
      </c>
      <c r="D25" s="43">
        <v>20000</v>
      </c>
      <c r="E25" s="43">
        <v>14500</v>
      </c>
    </row>
    <row r="26" spans="1:5" ht="15.75" hidden="1">
      <c r="A26" s="2">
        <v>2141</v>
      </c>
      <c r="B26" s="2" t="s">
        <v>68</v>
      </c>
      <c r="C26" s="43"/>
      <c r="D26" s="43"/>
      <c r="E26" s="43"/>
    </row>
    <row r="27" spans="1:5" ht="15.75" hidden="1">
      <c r="A27" s="2">
        <v>2212</v>
      </c>
      <c r="B27" s="2" t="s">
        <v>60</v>
      </c>
      <c r="C27" s="43"/>
      <c r="D27" s="43"/>
      <c r="E27" s="43"/>
    </row>
    <row r="28" spans="1:5" ht="15.75">
      <c r="A28" s="2">
        <v>2219</v>
      </c>
      <c r="B28" s="2" t="s">
        <v>61</v>
      </c>
      <c r="C28" s="43">
        <v>630000</v>
      </c>
      <c r="D28" s="43">
        <v>1378000</v>
      </c>
      <c r="E28" s="43">
        <v>1247008.7</v>
      </c>
    </row>
    <row r="29" spans="1:5" ht="15.75">
      <c r="A29" s="2">
        <v>2221</v>
      </c>
      <c r="B29" s="2" t="s">
        <v>40</v>
      </c>
      <c r="C29" s="43">
        <v>119000</v>
      </c>
      <c r="D29" s="43">
        <v>123000</v>
      </c>
      <c r="E29" s="43">
        <v>121368.64</v>
      </c>
    </row>
    <row r="30" spans="1:5" ht="15.75">
      <c r="A30" s="2">
        <v>2223</v>
      </c>
      <c r="B30" s="2" t="s">
        <v>62</v>
      </c>
      <c r="C30" s="43">
        <v>10000</v>
      </c>
      <c r="D30" s="43">
        <v>10000</v>
      </c>
      <c r="E30" s="43">
        <v>0</v>
      </c>
    </row>
    <row r="31" spans="1:5" ht="15.75" hidden="1">
      <c r="A31" s="2">
        <v>2229</v>
      </c>
      <c r="B31" s="2" t="s">
        <v>74</v>
      </c>
      <c r="C31" s="43"/>
      <c r="D31" s="43"/>
      <c r="E31" s="43"/>
    </row>
    <row r="32" spans="1:5" ht="15.75" hidden="1">
      <c r="A32" s="2">
        <v>2310</v>
      </c>
      <c r="B32" s="2" t="s">
        <v>63</v>
      </c>
      <c r="C32" s="43"/>
      <c r="D32" s="43"/>
      <c r="E32" s="43"/>
    </row>
    <row r="33" spans="1:5" ht="15.75">
      <c r="A33" s="2">
        <v>2321</v>
      </c>
      <c r="B33" s="2" t="s">
        <v>43</v>
      </c>
      <c r="C33" s="43">
        <v>640000</v>
      </c>
      <c r="D33" s="43">
        <v>481300</v>
      </c>
      <c r="E33" s="43">
        <v>65369.46</v>
      </c>
    </row>
    <row r="34" spans="1:5" ht="15.75" hidden="1">
      <c r="A34" s="2">
        <v>3111</v>
      </c>
      <c r="B34" s="2" t="s">
        <v>75</v>
      </c>
      <c r="C34" s="43"/>
      <c r="D34" s="43"/>
      <c r="E34" s="43"/>
    </row>
    <row r="35" spans="1:5" ht="15.75">
      <c r="A35" s="2">
        <v>3113</v>
      </c>
      <c r="B35" s="2" t="s">
        <v>44</v>
      </c>
      <c r="C35" s="43">
        <v>743000</v>
      </c>
      <c r="D35" s="43">
        <v>743000</v>
      </c>
      <c r="E35" s="43">
        <v>651646</v>
      </c>
    </row>
    <row r="36" spans="1:5" ht="15.75">
      <c r="A36" s="2">
        <v>3314</v>
      </c>
      <c r="B36" s="2" t="s">
        <v>45</v>
      </c>
      <c r="C36" s="43">
        <v>33000</v>
      </c>
      <c r="D36" s="43">
        <v>40000</v>
      </c>
      <c r="E36" s="43">
        <v>39076</v>
      </c>
    </row>
    <row r="37" spans="1:5" ht="15.75" hidden="1">
      <c r="A37" s="2">
        <v>3319</v>
      </c>
      <c r="B37" s="2" t="s">
        <v>76</v>
      </c>
      <c r="C37" s="43"/>
      <c r="D37" s="43"/>
      <c r="E37" s="43"/>
    </row>
    <row r="38" spans="1:5" ht="15.75">
      <c r="A38" s="2">
        <v>3341</v>
      </c>
      <c r="B38" s="2" t="s">
        <v>64</v>
      </c>
      <c r="C38" s="43">
        <v>51000</v>
      </c>
      <c r="D38" s="43">
        <v>51000</v>
      </c>
      <c r="E38" s="43">
        <v>20215</v>
      </c>
    </row>
    <row r="39" spans="1:5" ht="15.75">
      <c r="A39" s="2">
        <v>3399</v>
      </c>
      <c r="B39" s="2" t="s">
        <v>46</v>
      </c>
      <c r="C39" s="43">
        <v>71000</v>
      </c>
      <c r="D39" s="43">
        <v>71000</v>
      </c>
      <c r="E39" s="43">
        <v>70399.88</v>
      </c>
    </row>
    <row r="40" spans="1:5" ht="15.75">
      <c r="A40" s="2">
        <v>3419</v>
      </c>
      <c r="B40" s="2" t="s">
        <v>47</v>
      </c>
      <c r="C40" s="43">
        <v>70000</v>
      </c>
      <c r="D40" s="43">
        <v>70000</v>
      </c>
      <c r="E40" s="43">
        <v>56673</v>
      </c>
    </row>
    <row r="41" spans="1:5" ht="15.75">
      <c r="A41" s="2">
        <v>3421</v>
      </c>
      <c r="B41" s="2" t="s">
        <v>48</v>
      </c>
      <c r="C41" s="43">
        <v>30000</v>
      </c>
      <c r="D41" s="43">
        <v>30000</v>
      </c>
      <c r="E41" s="43">
        <v>4373.89</v>
      </c>
    </row>
    <row r="42" spans="1:5" ht="15.75">
      <c r="A42" s="2">
        <v>3429</v>
      </c>
      <c r="B42" s="2" t="s">
        <v>49</v>
      </c>
      <c r="C42" s="43">
        <v>15000</v>
      </c>
      <c r="D42" s="43">
        <v>15000</v>
      </c>
      <c r="E42" s="43">
        <v>14605</v>
      </c>
    </row>
    <row r="43" spans="1:5" ht="15.75">
      <c r="A43" s="2">
        <v>3631</v>
      </c>
      <c r="B43" s="2" t="s">
        <v>50</v>
      </c>
      <c r="C43" s="43">
        <v>380000</v>
      </c>
      <c r="D43" s="43">
        <v>380000</v>
      </c>
      <c r="E43" s="43">
        <v>214536</v>
      </c>
    </row>
    <row r="44" spans="1:5" ht="15.75">
      <c r="A44" s="2">
        <v>3632</v>
      </c>
      <c r="B44" s="2" t="s">
        <v>39</v>
      </c>
      <c r="C44" s="43">
        <v>527000</v>
      </c>
      <c r="D44" s="43">
        <v>527000</v>
      </c>
      <c r="E44" s="43">
        <v>28500</v>
      </c>
    </row>
    <row r="45" spans="1:5" ht="15.75" hidden="1">
      <c r="A45" s="2">
        <v>3635</v>
      </c>
      <c r="B45" s="2" t="s">
        <v>51</v>
      </c>
      <c r="C45" s="43"/>
      <c r="D45" s="43"/>
      <c r="E45" s="43"/>
    </row>
    <row r="46" spans="1:5" ht="15.75" hidden="1">
      <c r="A46" s="2">
        <v>3633</v>
      </c>
      <c r="B46" s="2" t="s">
        <v>91</v>
      </c>
      <c r="C46" s="43"/>
      <c r="D46" s="43"/>
      <c r="E46" s="43"/>
    </row>
    <row r="47" spans="1:5" ht="15.75">
      <c r="A47" s="2">
        <v>3636</v>
      </c>
      <c r="B47" s="2" t="s">
        <v>52</v>
      </c>
      <c r="C47" s="43">
        <v>30000</v>
      </c>
      <c r="D47" s="43">
        <v>30000</v>
      </c>
      <c r="E47" s="43">
        <v>1815</v>
      </c>
    </row>
    <row r="48" spans="1:5" ht="15.75">
      <c r="A48" s="2">
        <v>3639</v>
      </c>
      <c r="B48" s="2" t="s">
        <v>71</v>
      </c>
      <c r="C48" s="43">
        <v>0</v>
      </c>
      <c r="D48" s="43">
        <v>1000</v>
      </c>
      <c r="E48" s="43">
        <v>878</v>
      </c>
    </row>
    <row r="49" spans="1:5" ht="15.75" hidden="1">
      <c r="A49" s="2">
        <v>3699</v>
      </c>
      <c r="B49" s="2" t="s">
        <v>83</v>
      </c>
      <c r="C49" s="43"/>
      <c r="D49" s="43"/>
      <c r="E49" s="43"/>
    </row>
    <row r="50" spans="1:5" ht="15.75">
      <c r="A50" s="2">
        <v>3721</v>
      </c>
      <c r="B50" s="2" t="s">
        <v>53</v>
      </c>
      <c r="C50" s="43">
        <v>25000</v>
      </c>
      <c r="D50" s="43">
        <v>27000</v>
      </c>
      <c r="E50" s="43">
        <v>26802</v>
      </c>
    </row>
    <row r="51" spans="1:5" ht="15.75">
      <c r="A51" s="2">
        <v>3722</v>
      </c>
      <c r="B51" s="2" t="s">
        <v>54</v>
      </c>
      <c r="C51" s="43">
        <v>865000</v>
      </c>
      <c r="D51" s="43">
        <v>865000</v>
      </c>
      <c r="E51" s="43">
        <v>758299</v>
      </c>
    </row>
    <row r="52" spans="1:5" ht="15.75">
      <c r="A52" s="2">
        <v>3723</v>
      </c>
      <c r="B52" s="2" t="s">
        <v>42</v>
      </c>
      <c r="C52" s="43">
        <v>50000</v>
      </c>
      <c r="D52" s="43">
        <v>123500</v>
      </c>
      <c r="E52" s="43">
        <v>123346</v>
      </c>
    </row>
    <row r="53" spans="1:5" ht="15.75">
      <c r="A53" s="2">
        <v>3745</v>
      </c>
      <c r="B53" s="2" t="s">
        <v>55</v>
      </c>
      <c r="C53" s="43">
        <v>1029000</v>
      </c>
      <c r="D53" s="43">
        <v>1284000</v>
      </c>
      <c r="E53" s="43">
        <v>1283806.41</v>
      </c>
    </row>
    <row r="54" spans="1:5" ht="15.75">
      <c r="A54" s="2">
        <v>5212</v>
      </c>
      <c r="B54" s="2" t="s">
        <v>72</v>
      </c>
      <c r="C54" s="43">
        <v>1000</v>
      </c>
      <c r="D54" s="43">
        <v>1000</v>
      </c>
      <c r="E54" s="43">
        <v>0</v>
      </c>
    </row>
    <row r="55" spans="1:5" ht="15.75">
      <c r="A55" s="2">
        <v>5311</v>
      </c>
      <c r="B55" s="2" t="s">
        <v>73</v>
      </c>
      <c r="C55" s="43">
        <v>273000</v>
      </c>
      <c r="D55" s="43">
        <v>273000</v>
      </c>
      <c r="E55" s="43">
        <v>272400</v>
      </c>
    </row>
    <row r="56" spans="1:5" ht="15.75">
      <c r="A56" s="2">
        <v>5512</v>
      </c>
      <c r="B56" s="2" t="s">
        <v>2</v>
      </c>
      <c r="C56" s="43">
        <v>265000</v>
      </c>
      <c r="D56" s="43">
        <v>339500</v>
      </c>
      <c r="E56" s="43">
        <v>339348.03</v>
      </c>
    </row>
    <row r="57" spans="1:5" ht="15.75">
      <c r="A57" s="2">
        <v>6112</v>
      </c>
      <c r="B57" s="2" t="s">
        <v>3</v>
      </c>
      <c r="C57" s="43">
        <v>1150000</v>
      </c>
      <c r="D57" s="43">
        <v>1150000</v>
      </c>
      <c r="E57" s="43">
        <v>1117500.04</v>
      </c>
    </row>
    <row r="58" spans="1:5" ht="15.75">
      <c r="A58" s="2">
        <v>6115</v>
      </c>
      <c r="B58" s="2" t="s">
        <v>84</v>
      </c>
      <c r="C58" s="43">
        <v>0</v>
      </c>
      <c r="D58" s="43">
        <v>30200</v>
      </c>
      <c r="E58" s="43">
        <v>30200</v>
      </c>
    </row>
    <row r="59" spans="1:5" ht="15.75" hidden="1">
      <c r="A59" s="2">
        <v>6117</v>
      </c>
      <c r="B59" s="2" t="s">
        <v>85</v>
      </c>
      <c r="C59" s="43"/>
      <c r="D59" s="43"/>
      <c r="E59" s="43"/>
    </row>
    <row r="60" spans="1:5" ht="15.75">
      <c r="A60" s="2">
        <v>6171</v>
      </c>
      <c r="B60" s="2" t="s">
        <v>56</v>
      </c>
      <c r="C60" s="43">
        <v>4770000</v>
      </c>
      <c r="D60" s="43">
        <v>3728400</v>
      </c>
      <c r="E60" s="43">
        <v>3000754.78</v>
      </c>
    </row>
    <row r="61" spans="1:5" ht="15.75">
      <c r="A61" s="2">
        <v>6310</v>
      </c>
      <c r="B61" s="2" t="s">
        <v>57</v>
      </c>
      <c r="C61" s="43">
        <v>15000</v>
      </c>
      <c r="D61" s="43">
        <v>15000</v>
      </c>
      <c r="E61" s="43">
        <v>9718.5</v>
      </c>
    </row>
    <row r="62" spans="1:5" ht="15.75">
      <c r="A62" s="2">
        <v>6320</v>
      </c>
      <c r="B62" s="2" t="s">
        <v>10</v>
      </c>
      <c r="C62" s="43">
        <v>90000</v>
      </c>
      <c r="D62" s="43">
        <v>90000</v>
      </c>
      <c r="E62" s="43">
        <v>66460</v>
      </c>
    </row>
    <row r="63" spans="1:5" ht="15.75">
      <c r="A63" s="2">
        <v>6330</v>
      </c>
      <c r="B63" s="2" t="s">
        <v>105</v>
      </c>
      <c r="C63" s="43">
        <v>0</v>
      </c>
      <c r="D63" s="43">
        <v>41100</v>
      </c>
      <c r="E63" s="43">
        <v>41193</v>
      </c>
    </row>
    <row r="64" spans="1:5" ht="15.75">
      <c r="A64" s="2">
        <v>6399</v>
      </c>
      <c r="B64" s="2" t="s">
        <v>59</v>
      </c>
      <c r="C64" s="43">
        <v>0</v>
      </c>
      <c r="D64" s="43">
        <v>506350</v>
      </c>
      <c r="E64" s="43">
        <v>506350</v>
      </c>
    </row>
    <row r="65" spans="1:5" ht="15.75" hidden="1">
      <c r="A65" s="2">
        <v>6402</v>
      </c>
      <c r="B65" s="2" t="s">
        <v>77</v>
      </c>
      <c r="C65" s="43"/>
      <c r="D65" s="43"/>
      <c r="E65" s="43"/>
    </row>
    <row r="66" spans="1:5" ht="15.75">
      <c r="A66" s="2"/>
      <c r="B66" s="5" t="s">
        <v>4</v>
      </c>
      <c r="C66" s="57">
        <f>SUM(C25:C65)</f>
        <v>11902000</v>
      </c>
      <c r="D66" s="57">
        <f>SUM(D25:D65)</f>
        <v>12444350</v>
      </c>
      <c r="E66" s="57">
        <f>SUM(E25:E65)</f>
        <v>10127142.33</v>
      </c>
    </row>
    <row r="67" spans="1:5" ht="9.75" customHeight="1">
      <c r="A67" s="2"/>
      <c r="B67" s="2"/>
      <c r="C67" s="44"/>
      <c r="D67" s="44"/>
      <c r="E67" s="44"/>
    </row>
    <row r="68" spans="1:5" ht="15.75">
      <c r="A68" s="2"/>
      <c r="B68" s="5" t="s">
        <v>11</v>
      </c>
      <c r="C68" s="58">
        <f>C22-C66</f>
        <v>6000000</v>
      </c>
      <c r="D68" s="58">
        <f>D22-D66</f>
        <v>9946250.329999998</v>
      </c>
      <c r="E68" s="58">
        <f>E22-E66</f>
        <v>12237652.76</v>
      </c>
    </row>
    <row r="69" spans="1:5" ht="12" customHeight="1">
      <c r="A69" s="2"/>
      <c r="B69" s="9"/>
      <c r="C69" s="10"/>
      <c r="D69" s="10"/>
      <c r="E69" s="10"/>
    </row>
    <row r="70" spans="1:5" ht="15.75">
      <c r="A70" s="2"/>
      <c r="B70" s="59" t="s">
        <v>106</v>
      </c>
      <c r="C70" s="10"/>
      <c r="D70" s="10"/>
      <c r="E70" s="10"/>
    </row>
    <row r="71" spans="1:5" ht="15.75">
      <c r="A71" s="2"/>
      <c r="B71" s="28"/>
      <c r="C71" s="10"/>
      <c r="D71" s="10"/>
      <c r="E71" s="10"/>
    </row>
    <row r="72" spans="1:5" ht="15.75">
      <c r="A72" s="2"/>
      <c r="B72" s="8" t="s">
        <v>93</v>
      </c>
      <c r="C72" s="2"/>
      <c r="D72" s="2"/>
      <c r="E72" s="2"/>
    </row>
    <row r="73" spans="1:5" ht="15.75">
      <c r="A73" s="2"/>
      <c r="B73" s="7" t="s">
        <v>12</v>
      </c>
      <c r="C73" s="30" t="s">
        <v>37</v>
      </c>
      <c r="D73" s="30" t="s">
        <v>38</v>
      </c>
      <c r="E73" s="29"/>
    </row>
    <row r="74" spans="1:5" ht="15">
      <c r="A74" s="2"/>
      <c r="B74" s="7" t="s">
        <v>108</v>
      </c>
      <c r="C74" s="44">
        <f>27880.57+473969.76</f>
        <v>501850.33</v>
      </c>
      <c r="D74" s="44">
        <f>C74</f>
        <v>501850.33</v>
      </c>
      <c r="E74" s="29"/>
    </row>
    <row r="75" spans="1:5" ht="15">
      <c r="A75" s="2"/>
      <c r="B75" s="7" t="s">
        <v>107</v>
      </c>
      <c r="C75" s="44">
        <v>30200</v>
      </c>
      <c r="D75" s="44">
        <v>30200</v>
      </c>
      <c r="E75" s="29"/>
    </row>
    <row r="76" spans="1:5" ht="15">
      <c r="A76" s="2"/>
      <c r="B76" s="2"/>
      <c r="C76" s="44"/>
      <c r="D76" s="2"/>
      <c r="E76" s="4"/>
    </row>
    <row r="77" spans="1:5" ht="15">
      <c r="A77" s="2"/>
      <c r="B77" s="7" t="s">
        <v>13</v>
      </c>
      <c r="C77" s="2"/>
      <c r="D77" s="2"/>
      <c r="E77" s="4"/>
    </row>
    <row r="78" spans="1:5" ht="15">
      <c r="A78" s="2"/>
      <c r="B78" s="2" t="s">
        <v>14</v>
      </c>
      <c r="C78" s="44">
        <v>135900</v>
      </c>
      <c r="D78" s="44">
        <v>135900</v>
      </c>
      <c r="E78" s="4"/>
    </row>
    <row r="79" spans="1:5" ht="15">
      <c r="A79" s="2"/>
      <c r="B79" s="2"/>
      <c r="C79" s="2"/>
      <c r="D79" s="2"/>
      <c r="E79" s="4"/>
    </row>
    <row r="80" spans="1:5" ht="15.75">
      <c r="A80" s="2"/>
      <c r="B80" s="8" t="s">
        <v>30</v>
      </c>
      <c r="C80" s="2"/>
      <c r="D80" s="2"/>
      <c r="E80" s="4"/>
    </row>
    <row r="81" spans="1:5" ht="15.75">
      <c r="A81" s="2"/>
      <c r="B81" s="7" t="s">
        <v>96</v>
      </c>
      <c r="C81" s="2"/>
      <c r="D81" s="43">
        <v>14547448.16</v>
      </c>
      <c r="E81" s="4"/>
    </row>
    <row r="82" spans="1:5" ht="15.75">
      <c r="A82" s="2"/>
      <c r="B82" s="7" t="s">
        <v>97</v>
      </c>
      <c r="C82" s="43"/>
      <c r="D82" s="43">
        <v>2270108.34</v>
      </c>
      <c r="E82" s="4"/>
    </row>
    <row r="83" spans="1:5" ht="15.75">
      <c r="A83" s="2"/>
      <c r="B83" s="7"/>
      <c r="C83" s="43"/>
      <c r="D83" s="43"/>
      <c r="E83" s="4"/>
    </row>
    <row r="84" spans="1:5" ht="15.75">
      <c r="A84" s="2"/>
      <c r="B84" s="7" t="s">
        <v>98</v>
      </c>
      <c r="C84" s="43"/>
      <c r="D84" s="43">
        <v>0</v>
      </c>
      <c r="E84" s="4"/>
    </row>
    <row r="85" spans="1:5" ht="15">
      <c r="A85" s="2"/>
      <c r="B85" s="7"/>
      <c r="C85" s="2"/>
      <c r="D85" s="2"/>
      <c r="E85" s="4"/>
    </row>
    <row r="86" spans="1:5" ht="15.75">
      <c r="A86" s="2"/>
      <c r="B86" s="11" t="s">
        <v>15</v>
      </c>
      <c r="C86" s="2"/>
      <c r="D86" s="2"/>
      <c r="E86" s="4"/>
    </row>
    <row r="87" spans="1:5" ht="15">
      <c r="A87" s="2"/>
      <c r="B87" s="2" t="s">
        <v>16</v>
      </c>
      <c r="C87" s="2"/>
      <c r="D87" s="2"/>
      <c r="E87" s="4"/>
    </row>
    <row r="88" spans="1:5" ht="15.75">
      <c r="A88" s="2"/>
      <c r="B88" s="64" t="s">
        <v>17</v>
      </c>
      <c r="C88" s="64"/>
      <c r="D88" s="64"/>
      <c r="E88" s="64"/>
    </row>
    <row r="89" spans="1:5" ht="15.75" thickBot="1">
      <c r="A89" s="2"/>
      <c r="B89" s="62" t="s">
        <v>29</v>
      </c>
      <c r="C89" s="62"/>
      <c r="D89" s="62"/>
      <c r="E89" s="62"/>
    </row>
    <row r="90" spans="1:5" ht="16.5" customHeight="1" thickBot="1">
      <c r="A90" s="2"/>
      <c r="B90" s="20" t="s">
        <v>18</v>
      </c>
      <c r="C90" s="21" t="s">
        <v>99</v>
      </c>
      <c r="D90" s="22" t="s">
        <v>100</v>
      </c>
      <c r="E90" s="23" t="s">
        <v>19</v>
      </c>
    </row>
    <row r="91" spans="1:5" ht="15">
      <c r="A91" s="2"/>
      <c r="B91" s="12" t="s">
        <v>20</v>
      </c>
      <c r="C91" s="13">
        <v>3083343</v>
      </c>
      <c r="D91" s="13">
        <v>3083343</v>
      </c>
      <c r="E91" s="14">
        <f aca="true" t="shared" si="0" ref="E91:E97">D91-C91</f>
        <v>0</v>
      </c>
    </row>
    <row r="92" spans="1:5" ht="15">
      <c r="A92" s="2"/>
      <c r="B92" s="15" t="s">
        <v>21</v>
      </c>
      <c r="C92" s="16">
        <v>111924319.4</v>
      </c>
      <c r="D92" s="16">
        <v>109509975.32</v>
      </c>
      <c r="E92" s="17">
        <f t="shared" si="0"/>
        <v>-2414344.080000013</v>
      </c>
    </row>
    <row r="93" spans="1:5" ht="15">
      <c r="A93" s="2"/>
      <c r="B93" s="18" t="s">
        <v>22</v>
      </c>
      <c r="C93" s="16">
        <v>4043000</v>
      </c>
      <c r="D93" s="16">
        <v>4043000</v>
      </c>
      <c r="E93" s="17">
        <f t="shared" si="0"/>
        <v>0</v>
      </c>
    </row>
    <row r="94" spans="1:5" ht="15">
      <c r="A94" s="2"/>
      <c r="B94" s="15" t="s">
        <v>23</v>
      </c>
      <c r="C94" s="16">
        <v>0</v>
      </c>
      <c r="D94" s="16">
        <v>0</v>
      </c>
      <c r="E94" s="17">
        <f t="shared" si="0"/>
        <v>0</v>
      </c>
    </row>
    <row r="95" spans="1:5" ht="15">
      <c r="A95" s="2"/>
      <c r="B95" s="18" t="s">
        <v>32</v>
      </c>
      <c r="C95" s="16">
        <v>297499.49</v>
      </c>
      <c r="D95" s="16">
        <v>333005</v>
      </c>
      <c r="E95" s="17">
        <f t="shared" si="0"/>
        <v>35505.51000000001</v>
      </c>
    </row>
    <row r="96" spans="1:5" ht="15">
      <c r="A96" s="2"/>
      <c r="B96" s="15" t="s">
        <v>31</v>
      </c>
      <c r="C96" s="16">
        <v>0</v>
      </c>
      <c r="D96" s="16">
        <v>0</v>
      </c>
      <c r="E96" s="17">
        <f t="shared" si="0"/>
        <v>0</v>
      </c>
    </row>
    <row r="97" spans="1:5" ht="15.75" thickBot="1">
      <c r="A97" s="2"/>
      <c r="B97" s="18" t="s">
        <v>33</v>
      </c>
      <c r="C97" s="16">
        <v>7023482.74</v>
      </c>
      <c r="D97" s="16">
        <v>16827474.86</v>
      </c>
      <c r="E97" s="17">
        <f t="shared" si="0"/>
        <v>9803992.12</v>
      </c>
    </row>
    <row r="98" spans="1:5" ht="15.75" thickBot="1">
      <c r="A98" s="2"/>
      <c r="B98" s="24" t="s">
        <v>27</v>
      </c>
      <c r="C98" s="25">
        <f>SUM(C91:C97)</f>
        <v>126371644.63</v>
      </c>
      <c r="D98" s="25">
        <f>SUM(D91:D97)</f>
        <v>133796798.17999999</v>
      </c>
      <c r="E98" s="26">
        <f>+D98-C98</f>
        <v>7425153.549999997</v>
      </c>
    </row>
    <row r="99" spans="1:5" ht="15">
      <c r="A99" s="2"/>
      <c r="B99" s="19" t="s">
        <v>34</v>
      </c>
      <c r="C99" s="13">
        <v>83431444.56</v>
      </c>
      <c r="D99" s="13">
        <v>84774297.29</v>
      </c>
      <c r="E99" s="14">
        <f>D99-C99</f>
        <v>1342852.7300000042</v>
      </c>
    </row>
    <row r="100" spans="1:5" ht="15">
      <c r="A100" s="2"/>
      <c r="B100" s="18" t="s">
        <v>35</v>
      </c>
      <c r="C100" s="16">
        <v>0</v>
      </c>
      <c r="D100" s="16">
        <v>0</v>
      </c>
      <c r="E100" s="17">
        <f>D100-C100</f>
        <v>0</v>
      </c>
    </row>
    <row r="101" spans="1:5" ht="15">
      <c r="A101" s="2"/>
      <c r="B101" s="18" t="s">
        <v>24</v>
      </c>
      <c r="C101" s="16">
        <v>37518612.39</v>
      </c>
      <c r="D101" s="16">
        <v>47581938.75</v>
      </c>
      <c r="E101" s="17">
        <f>D101-C101</f>
        <v>10063326.36</v>
      </c>
    </row>
    <row r="102" spans="1:5" ht="15">
      <c r="A102" s="2"/>
      <c r="B102" s="18" t="s">
        <v>25</v>
      </c>
      <c r="C102" s="16">
        <v>3645324.4</v>
      </c>
      <c r="D102" s="66">
        <v>0</v>
      </c>
      <c r="E102" s="17">
        <f>D102-C102</f>
        <v>-3645324.4</v>
      </c>
    </row>
    <row r="103" spans="1:5" ht="15.75" thickBot="1">
      <c r="A103" s="2"/>
      <c r="B103" s="15" t="s">
        <v>26</v>
      </c>
      <c r="C103" s="60">
        <v>1776263.28</v>
      </c>
      <c r="D103" s="27">
        <v>1440562.14</v>
      </c>
      <c r="E103" s="17">
        <f>D103-C103</f>
        <v>-335701.14000000013</v>
      </c>
    </row>
    <row r="104" spans="1:5" ht="15.75" thickBot="1">
      <c r="A104" s="2"/>
      <c r="B104" s="24" t="s">
        <v>28</v>
      </c>
      <c r="C104" s="25">
        <f>SUM(C99:C103)</f>
        <v>126371644.63000001</v>
      </c>
      <c r="D104" s="25">
        <f>SUM(D99:D103)</f>
        <v>133796798.18</v>
      </c>
      <c r="E104" s="26">
        <f>+D104-C104</f>
        <v>7425153.549999997</v>
      </c>
    </row>
    <row r="105" spans="1:5" ht="15">
      <c r="A105" s="2"/>
      <c r="B105" s="7"/>
      <c r="C105" s="2"/>
      <c r="D105" s="4"/>
      <c r="E105" s="4"/>
    </row>
    <row r="106" spans="1:5" ht="15">
      <c r="A106" s="2"/>
      <c r="B106" s="33" t="s">
        <v>67</v>
      </c>
      <c r="C106" s="2"/>
      <c r="D106" s="4"/>
      <c r="E106" s="4"/>
    </row>
    <row r="107" spans="1:5" ht="15">
      <c r="A107" s="2"/>
      <c r="B107" s="45"/>
      <c r="C107" s="34"/>
      <c r="D107" s="4"/>
      <c r="E107" s="4"/>
    </row>
    <row r="108" spans="1:5" ht="15.75">
      <c r="A108" s="2"/>
      <c r="B108" s="51" t="s">
        <v>86</v>
      </c>
      <c r="C108" s="34"/>
      <c r="D108" s="4"/>
      <c r="E108" s="4"/>
    </row>
    <row r="109" spans="1:5" ht="15">
      <c r="A109" s="2"/>
      <c r="B109" s="45" t="s">
        <v>109</v>
      </c>
      <c r="C109" s="34">
        <v>3459730.49</v>
      </c>
      <c r="D109" s="4"/>
      <c r="E109" s="4"/>
    </row>
    <row r="110" spans="1:5" ht="15">
      <c r="A110" s="2"/>
      <c r="B110" s="45"/>
      <c r="C110" s="46"/>
      <c r="D110" s="4"/>
      <c r="E110" s="4"/>
    </row>
    <row r="111" spans="1:5" ht="15.75">
      <c r="A111" s="2"/>
      <c r="B111" s="51" t="s">
        <v>111</v>
      </c>
      <c r="C111" s="46"/>
      <c r="D111" s="4"/>
      <c r="E111" s="4"/>
    </row>
    <row r="112" spans="1:5" ht="15">
      <c r="A112" s="2"/>
      <c r="B112" s="45" t="s">
        <v>110</v>
      </c>
      <c r="C112" s="46">
        <v>60045</v>
      </c>
      <c r="D112" s="4"/>
      <c r="E112" s="4"/>
    </row>
    <row r="113" spans="1:5" ht="15">
      <c r="A113" s="2"/>
      <c r="B113" s="52"/>
      <c r="C113" s="34"/>
      <c r="D113" s="4"/>
      <c r="E113" s="4"/>
    </row>
    <row r="114" spans="1:5" ht="15.75">
      <c r="A114" s="2"/>
      <c r="B114" s="51" t="s">
        <v>87</v>
      </c>
      <c r="C114" s="43"/>
      <c r="D114" s="4"/>
      <c r="E114" s="4"/>
    </row>
    <row r="115" spans="1:5" ht="15">
      <c r="A115" s="2"/>
      <c r="B115" s="47" t="s">
        <v>112</v>
      </c>
      <c r="C115" s="48">
        <v>8712</v>
      </c>
      <c r="D115" s="4"/>
      <c r="E115" s="4"/>
    </row>
    <row r="116" spans="1:5" ht="15">
      <c r="A116" s="2"/>
      <c r="B116" s="53" t="s">
        <v>113</v>
      </c>
      <c r="C116" s="48">
        <v>3990</v>
      </c>
      <c r="D116" s="4"/>
      <c r="E116" s="4"/>
    </row>
    <row r="117" spans="1:5" ht="15">
      <c r="A117" s="2"/>
      <c r="B117" s="54" t="s">
        <v>114</v>
      </c>
      <c r="C117" s="48">
        <v>31181</v>
      </c>
      <c r="D117" s="4"/>
      <c r="E117" s="4"/>
    </row>
    <row r="118" spans="1:5" ht="15">
      <c r="A118" s="2"/>
      <c r="B118" s="54" t="s">
        <v>115</v>
      </c>
      <c r="C118" s="48">
        <v>14119</v>
      </c>
      <c r="D118" s="4"/>
      <c r="E118" s="4"/>
    </row>
    <row r="119" spans="1:5" ht="15">
      <c r="A119" s="2"/>
      <c r="B119" s="54" t="s">
        <v>116</v>
      </c>
      <c r="C119" s="48">
        <v>17239</v>
      </c>
      <c r="D119" s="4"/>
      <c r="E119" s="4"/>
    </row>
    <row r="120" spans="1:5" ht="15">
      <c r="A120" s="2"/>
      <c r="B120" s="54" t="s">
        <v>117</v>
      </c>
      <c r="C120" s="48">
        <v>4693</v>
      </c>
      <c r="D120" s="4"/>
      <c r="E120" s="4"/>
    </row>
    <row r="121" spans="1:5" ht="15">
      <c r="A121" s="2"/>
      <c r="B121" s="54" t="s">
        <v>118</v>
      </c>
      <c r="C121" s="48">
        <v>7134</v>
      </c>
      <c r="D121" s="4"/>
      <c r="E121" s="4"/>
    </row>
    <row r="122" spans="1:5" ht="15">
      <c r="A122" s="2"/>
      <c r="B122" s="54" t="s">
        <v>119</v>
      </c>
      <c r="C122" s="48">
        <v>14620.5</v>
      </c>
      <c r="D122" s="4"/>
      <c r="E122" s="4"/>
    </row>
    <row r="123" spans="1:5" ht="15">
      <c r="A123" s="2"/>
      <c r="B123" s="54" t="s">
        <v>120</v>
      </c>
      <c r="C123" s="48">
        <v>4839</v>
      </c>
      <c r="D123" s="4"/>
      <c r="E123" s="4"/>
    </row>
    <row r="124" spans="1:5" ht="15">
      <c r="A124" s="2"/>
      <c r="B124" s="54" t="s">
        <v>121</v>
      </c>
      <c r="C124" s="48">
        <v>13011</v>
      </c>
      <c r="D124" s="4"/>
      <c r="E124" s="4"/>
    </row>
    <row r="125" spans="1:5" ht="15">
      <c r="A125" s="2"/>
      <c r="B125" s="55" t="s">
        <v>122</v>
      </c>
      <c r="C125" s="56">
        <v>10276</v>
      </c>
      <c r="D125" s="4"/>
      <c r="E125" s="4"/>
    </row>
    <row r="126" spans="1:5" ht="15">
      <c r="A126" s="2"/>
      <c r="B126" s="55" t="s">
        <v>123</v>
      </c>
      <c r="C126" s="56">
        <v>7866</v>
      </c>
      <c r="D126" s="4"/>
      <c r="E126" s="4"/>
    </row>
    <row r="127" spans="1:5" ht="15">
      <c r="A127" s="2"/>
      <c r="B127" s="55" t="s">
        <v>124</v>
      </c>
      <c r="C127" s="56">
        <v>6153</v>
      </c>
      <c r="D127" s="4"/>
      <c r="E127" s="4"/>
    </row>
    <row r="128" spans="1:5" ht="15">
      <c r="A128" s="2"/>
      <c r="B128" s="2"/>
      <c r="C128" s="44"/>
      <c r="D128" s="4"/>
      <c r="E128" s="4"/>
    </row>
    <row r="129" spans="1:5" ht="15.75">
      <c r="A129" s="2"/>
      <c r="B129" s="51" t="s">
        <v>125</v>
      </c>
      <c r="C129" s="43"/>
      <c r="D129" s="4"/>
      <c r="E129" s="4"/>
    </row>
    <row r="130" spans="1:5" ht="15">
      <c r="A130" s="2"/>
      <c r="B130" s="52" t="s">
        <v>126</v>
      </c>
      <c r="C130" s="34">
        <v>39991</v>
      </c>
      <c r="D130" s="4"/>
      <c r="E130" s="4"/>
    </row>
    <row r="131" spans="1:5" ht="15">
      <c r="A131" s="2"/>
      <c r="B131" s="52"/>
      <c r="C131" s="34"/>
      <c r="D131" s="4"/>
      <c r="E131" s="4"/>
    </row>
    <row r="132" spans="1:5" ht="15.75">
      <c r="A132" s="2"/>
      <c r="B132" s="51" t="s">
        <v>88</v>
      </c>
      <c r="C132" s="43"/>
      <c r="D132" s="4"/>
      <c r="E132" s="4"/>
    </row>
    <row r="133" spans="1:5" ht="15">
      <c r="A133" s="2"/>
      <c r="B133" s="49" t="s">
        <v>127</v>
      </c>
      <c r="C133" s="48">
        <v>819</v>
      </c>
      <c r="D133" s="4"/>
      <c r="E133" s="4"/>
    </row>
    <row r="134" spans="1:5" ht="15">
      <c r="A134" s="2"/>
      <c r="B134" s="49" t="s">
        <v>128</v>
      </c>
      <c r="C134" s="48">
        <v>899</v>
      </c>
      <c r="D134" s="4"/>
      <c r="E134" s="4"/>
    </row>
    <row r="135" spans="1:5" ht="15">
      <c r="A135" s="2"/>
      <c r="B135" s="49" t="s">
        <v>129</v>
      </c>
      <c r="C135" s="48">
        <v>1890</v>
      </c>
      <c r="D135" s="4"/>
      <c r="E135" s="4"/>
    </row>
    <row r="136" spans="1:5" ht="15">
      <c r="A136" s="2"/>
      <c r="B136" s="49" t="s">
        <v>129</v>
      </c>
      <c r="C136" s="48">
        <v>5945</v>
      </c>
      <c r="D136" s="4"/>
      <c r="E136" s="4"/>
    </row>
    <row r="137" spans="1:5" ht="15">
      <c r="A137" s="2"/>
      <c r="B137" s="49" t="s">
        <v>130</v>
      </c>
      <c r="C137" s="48">
        <v>776</v>
      </c>
      <c r="D137" s="4"/>
      <c r="E137" s="4"/>
    </row>
    <row r="138" spans="1:5" ht="15">
      <c r="A138" s="2"/>
      <c r="B138" s="49" t="s">
        <v>131</v>
      </c>
      <c r="C138" s="48">
        <v>2615</v>
      </c>
      <c r="D138" s="4"/>
      <c r="E138" s="4"/>
    </row>
    <row r="139" spans="1:5" ht="15">
      <c r="A139" s="2"/>
      <c r="B139" s="49" t="s">
        <v>129</v>
      </c>
      <c r="C139" s="48">
        <v>1341</v>
      </c>
      <c r="D139" s="4"/>
      <c r="E139" s="4"/>
    </row>
    <row r="140" spans="1:5" ht="15">
      <c r="A140" s="2"/>
      <c r="B140" s="49" t="s">
        <v>132</v>
      </c>
      <c r="C140" s="48">
        <v>2290</v>
      </c>
      <c r="D140" s="4"/>
      <c r="E140" s="4"/>
    </row>
    <row r="141" spans="1:5" ht="15">
      <c r="A141" s="2"/>
      <c r="B141" s="42"/>
      <c r="C141" s="35"/>
      <c r="D141" s="4"/>
      <c r="E141" s="4"/>
    </row>
    <row r="142" spans="1:5" ht="15.75">
      <c r="A142" s="2"/>
      <c r="B142" s="37" t="s">
        <v>101</v>
      </c>
      <c r="C142" s="38"/>
      <c r="D142" s="38"/>
      <c r="E142" s="38"/>
    </row>
    <row r="143" spans="1:5" ht="15">
      <c r="A143" s="2"/>
      <c r="B143" s="65" t="s">
        <v>94</v>
      </c>
      <c r="C143" s="65"/>
      <c r="D143" s="65"/>
      <c r="E143" s="65"/>
    </row>
    <row r="144" spans="2:5" ht="12.75">
      <c r="B144" s="65"/>
      <c r="C144" s="65"/>
      <c r="D144" s="65"/>
      <c r="E144" s="65"/>
    </row>
    <row r="145" spans="2:3" ht="18.75">
      <c r="B145" s="37" t="s">
        <v>102</v>
      </c>
      <c r="C145" s="2"/>
    </row>
    <row r="146" spans="2:3" ht="15" customHeight="1">
      <c r="B146" s="36" t="s">
        <v>80</v>
      </c>
      <c r="C146" s="35">
        <v>5735672.19</v>
      </c>
    </row>
    <row r="147" spans="2:3" ht="15" customHeight="1">
      <c r="B147" s="36" t="s">
        <v>81</v>
      </c>
      <c r="C147" s="35">
        <v>5760949.29</v>
      </c>
    </row>
    <row r="148" spans="2:3" ht="15" customHeight="1">
      <c r="B148" s="41" t="s">
        <v>82</v>
      </c>
      <c r="C148" s="50">
        <f>C147-C146</f>
        <v>25277.099999999627</v>
      </c>
    </row>
    <row r="149" ht="12.75">
      <c r="B149" s="39"/>
    </row>
    <row r="150" ht="12.75">
      <c r="B150" s="39"/>
    </row>
    <row r="151" ht="15.75">
      <c r="B151" s="8" t="s">
        <v>65</v>
      </c>
    </row>
    <row r="152" spans="2:5" ht="15">
      <c r="B152" s="61" t="s">
        <v>103</v>
      </c>
      <c r="C152" s="61"/>
      <c r="D152" s="61"/>
      <c r="E152" s="61"/>
    </row>
    <row r="153" spans="2:5" ht="15">
      <c r="B153" s="61" t="s">
        <v>104</v>
      </c>
      <c r="C153" s="61"/>
      <c r="D153" s="61"/>
      <c r="E153" s="61"/>
    </row>
    <row r="154" spans="2:5" ht="15">
      <c r="B154" s="32"/>
      <c r="C154" s="32"/>
      <c r="D154" s="32"/>
      <c r="E154" s="32"/>
    </row>
    <row r="155" ht="15.75">
      <c r="B155" s="31"/>
    </row>
    <row r="156" ht="15.75">
      <c r="B156" s="1" t="s">
        <v>66</v>
      </c>
    </row>
    <row r="159" ht="15">
      <c r="B159" s="7" t="s">
        <v>36</v>
      </c>
    </row>
    <row r="160" ht="15">
      <c r="B160" s="7"/>
    </row>
    <row r="161" ht="15">
      <c r="B161" s="7"/>
    </row>
    <row r="162" ht="15">
      <c r="B162" s="40" t="s">
        <v>78</v>
      </c>
    </row>
    <row r="163" ht="15">
      <c r="B163" s="38" t="s">
        <v>79</v>
      </c>
    </row>
    <row r="164" ht="15">
      <c r="B164" s="7"/>
    </row>
    <row r="165" ht="15">
      <c r="B165" s="2"/>
    </row>
  </sheetData>
  <sheetProtection/>
  <mergeCells count="6">
    <mergeCell ref="B152:E152"/>
    <mergeCell ref="B153:E153"/>
    <mergeCell ref="B89:E89"/>
    <mergeCell ref="A1:E1"/>
    <mergeCell ref="B88:E88"/>
    <mergeCell ref="B143:E14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Jelínková</dc:creator>
  <cp:keywords/>
  <dc:description/>
  <cp:lastModifiedBy>PO</cp:lastModifiedBy>
  <cp:lastPrinted>2017-03-18T19:31:37Z</cp:lastPrinted>
  <dcterms:created xsi:type="dcterms:W3CDTF">2011-03-16T14:28:00Z</dcterms:created>
  <dcterms:modified xsi:type="dcterms:W3CDTF">2017-03-18T19:31:38Z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